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50" windowWidth="22935" windowHeight="11850"/>
  </bookViews>
  <sheets>
    <sheet name="Бюджет" sheetId="2" r:id="rId1"/>
  </sheets>
  <definedNames>
    <definedName name="_xlnm._FilterDatabase" localSheetId="0" hidden="1">Бюджет!#REF!</definedName>
    <definedName name="_xlnm.Print_Titles" localSheetId="0">Бюджет!$3:$4</definedName>
  </definedNames>
  <calcPr calcId="145621"/>
</workbook>
</file>

<file path=xl/calcChain.xml><?xml version="1.0" encoding="utf-8"?>
<calcChain xmlns="http://schemas.openxmlformats.org/spreadsheetml/2006/main">
  <c r="M49" i="2" l="1"/>
  <c r="M16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J5" i="2"/>
  <c r="K5" i="2"/>
  <c r="L5" i="2"/>
  <c r="J6" i="2"/>
  <c r="J7" i="2"/>
  <c r="J8" i="2"/>
  <c r="J9" i="2"/>
  <c r="J10" i="2"/>
  <c r="J11" i="2"/>
  <c r="G10" i="2"/>
  <c r="G16" i="2"/>
  <c r="G53" i="2"/>
  <c r="G52" i="2"/>
  <c r="G49" i="2"/>
  <c r="G5" i="2"/>
  <c r="G6" i="2"/>
  <c r="G7" i="2"/>
  <c r="G8" i="2"/>
  <c r="G9" i="2"/>
  <c r="M51" i="2"/>
  <c r="M50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2" i="2"/>
  <c r="M21" i="2"/>
  <c r="M20" i="2"/>
  <c r="M19" i="2"/>
  <c r="M18" i="2"/>
  <c r="M17" i="2"/>
  <c r="M15" i="2"/>
  <c r="M14" i="2"/>
  <c r="M13" i="2"/>
  <c r="M12" i="2"/>
  <c r="M11" i="2"/>
  <c r="M9" i="2"/>
  <c r="M8" i="2"/>
  <c r="M7" i="2"/>
  <c r="M6" i="2"/>
  <c r="M5" i="2"/>
  <c r="J54" i="2"/>
  <c r="J53" i="2"/>
  <c r="J52" i="2"/>
  <c r="J51" i="2"/>
  <c r="J50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G54" i="2"/>
  <c r="G51" i="2"/>
  <c r="G50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<sst xmlns="http://schemas.openxmlformats.org/spreadsheetml/2006/main" count="71" uniqueCount="66">
  <si>
    <t>Другие вопросы в области физической культуры и спорта</t>
  </si>
  <si>
    <t>Массовый спорт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</si>
  <si>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</si>
  <si>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</si>
  <si>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</si>
  <si>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</si>
  <si>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</si>
  <si>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</si>
  <si>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</si>
  <si>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</si>
  <si>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</si>
  <si>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</si>
  <si>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</si>
  <si>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</si>
  <si>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</si>
  <si>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</si>
  <si>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</si>
  <si>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</si>
  <si>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</si>
  <si>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</si>
  <si>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</si>
  <si>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</si>
  <si>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</si>
  <si>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</si>
  <si>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</si>
  <si>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</si>
  <si>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</si>
  <si>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</si>
  <si>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</si>
  <si>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</si>
  <si>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</si>
  <si>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</si>
  <si>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</si>
  <si>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</si>
  <si>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</si>
  <si>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</si>
  <si>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</si>
  <si>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</si>
  <si>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</si>
  <si>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</si>
  <si>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</si>
  <si>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</si>
  <si>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1</t>
  </si>
  <si>
    <t>% выполнения плана</t>
  </si>
  <si>
    <t>ПР</t>
  </si>
  <si>
    <t>РЗ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</si>
  <si>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</si>
  <si>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жилищно-коммунального хозяйства</t>
  </si>
  <si>
    <t>ИТОГО РАСХОДОВ</t>
  </si>
  <si>
    <t>10=7-4</t>
  </si>
  <si>
    <t>11=8-5</t>
  </si>
  <si>
    <t xml:space="preserve"> - </t>
  </si>
  <si>
    <t>Наименование раздела (РЗ), подраздела (ПР)</t>
  </si>
  <si>
    <t>Другие вопросы в области охраны окружающей среды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</si>
  <si>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</si>
  <si>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</si>
  <si>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Уточненный план 2021 года, тыс. руб.</t>
  </si>
  <si>
    <t>Защита населения и территории от чрезвычайных ситуаций природного и техногенного характера, пожарная безопасность</t>
  </si>
  <si>
    <t>Фактически исполнено по состоянию на 01.10.2021 года, тыс. руб.</t>
  </si>
  <si>
    <t>Физическая культура</t>
  </si>
  <si>
    <t>Аналитические данные о расходах бюджета Раменского муниципального района по разделам и подразделам классификации расходов бюджетов за 9 месяцев 2022 года в сравнении с соответствующим периодом прошлого года (по состоянию на 01.10.2022 г.)</t>
  </si>
  <si>
    <t>Уточненный план 2022 года, тыс. руб.</t>
  </si>
  <si>
    <t>Фактически исполнено по состоянию на 01.10.2022 года, тыс. руб.</t>
  </si>
  <si>
    <t>Отклонение плана 2022 года от плана 2021 года, тыс. руб.</t>
  </si>
  <si>
    <t>Отклонение факта 2022 года от факта 2021 года, тыс. руб.</t>
  </si>
  <si>
    <t>Темпы роста к соответствующему периоду 2021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</si>
</sst>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;"/>
    <numFmt numFmtId="165" formatCode="000"/>
    <numFmt numFmtId="166" formatCode="#,##0.0;[Red]\-#,##0.0;0.0"/>
    <numFmt numFmtId="167" formatCode="[&gt;=50]#,##0,;[Red][&lt;=-50]\-#,##0,;#,##0,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alignment vertical="top" wrapText="1"/>
      <protection hidden="1"/>
    </xf>
    <xf numFmtId="0" fontId="3" fillId="0" borderId="0" xfId="1" applyFont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3" fillId="0" borderId="0" xfId="1" applyFont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165" fontId="3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6" fontId="3" fillId="0" borderId="2" xfId="1" applyNumberFormat="1" applyFont="1" applyFill="1" applyBorder="1" applyAlignment="1" applyProtection="1">
      <alignment vertical="center"/>
      <protection hidden="1"/>
    </xf>
    <xf numFmtId="166" fontId="2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4" fillId="2" borderId="2" xfId="0" applyNumberFormat="1" applyFont="1" applyFill="1" applyBorder="1" applyAlignment="1">
      <alignment horizontal="right" vertical="center"/>
    </xf>
    <xf numFmtId="0" fontId="2" fillId="0" borderId="5" xfId="1" applyNumberFormat="1" applyFont="1" applyFill="1" applyBorder="1" applyAlignment="1" applyProtection="1">
      <alignment horizontal="center" vertical="center"/>
      <protection hidden="1"/>
    </xf>
    <xf numFmtId="167" fontId="5" fillId="0" borderId="2" xfId="0" applyNumberFormat="1" applyFont="1" applyBorder="1" applyAlignment="1">
      <alignment horizontal="right" vertical="center"/>
    </xf>
    <xf numFmtId="167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2" xfId="1" applyNumberFormat="1" applyFont="1" applyFill="1" applyBorder="1" applyAlignment="1" applyProtection="1">
      <alignment vertical="center"/>
      <protection hidden="1"/>
    </xf>
    <xf numFmtId="167" fontId="2" fillId="0" borderId="2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vertical="center"/>
      <protection hidden="1"/>
    </xf>
    <xf numFmtId="167" fontId="5" fillId="0" borderId="2" xfId="0" applyNumberFormat="1" applyFont="1" applyFill="1" applyBorder="1" applyAlignment="1">
      <alignment horizontal="right" vertical="center"/>
    </xf>
    <xf numFmtId="167" fontId="4" fillId="0" borderId="2" xfId="0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abSelected="1" workbookViewId="0">
      <selection activeCell="B1" sqref="B1:M1"/>
    </sheetView>
  </sheetViews>
  <sheetFormatPr defaultColWidth="8.85546875" defaultRowHeight="15.75" x14ac:dyDescent="0.25"/>
  <cols>
    <col min="1" max="1" width="0.5703125" style="5" customWidth="1"/>
    <col min="2" max="2" width="56.28515625" style="5" customWidth="1"/>
    <col min="3" max="3" width="6" style="5" customWidth="1"/>
    <col min="4" max="4" width="7.28515625" style="5" customWidth="1"/>
    <col min="5" max="6" width="18.28515625" style="5" customWidth="1"/>
    <col min="7" max="10" width="14.28515625" style="5" customWidth="1"/>
    <col min="11" max="12" width="18.28515625" style="5" customWidth="1"/>
    <col min="13" max="13" width="20" style="5" customWidth="1"/>
    <col min="14" max="240" width="9.140625" style="5" customWidth="1"/>
    <col min="241" max="243" width="9.28515625" style="5"/>
    <col min="244" max="16384" width="8.85546875" style="5"/>
  </cols>
  <sheetData>
    <row r="1" spans="1:13" ht="48" customHeight="1" x14ac:dyDescent="0.25">
      <c r="A1" s="2"/>
      <c r="B1" s="33" t="s">
        <v>60</v>
      </c>
      <c r="C1" s="34"/>
      <c r="D1" s="34"/>
      <c r="E1" s="34"/>
      <c r="F1" s="34"/>
      <c r="G1" s="34"/>
      <c r="H1" s="34"/>
      <c r="I1" s="34"/>
      <c r="J1" s="35"/>
      <c r="K1" s="35"/>
      <c r="L1" s="35"/>
      <c r="M1" s="35"/>
    </row>
    <row r="2" spans="1:13" ht="13.15" customHeight="1" x14ac:dyDescent="0.25">
      <c r="A2" s="2"/>
      <c r="B2" s="11"/>
      <c r="C2" s="6"/>
      <c r="D2" s="12"/>
      <c r="E2" s="13"/>
      <c r="F2" s="3"/>
      <c r="K2" s="13"/>
      <c r="L2" s="7"/>
    </row>
    <row r="3" spans="1:13" ht="126" x14ac:dyDescent="0.25">
      <c r="A3" s="8"/>
      <c r="B3" s="1" t="s">
        <v>52</v>
      </c>
      <c r="C3" s="1" t="s">
        <v>45</v>
      </c>
      <c r="D3" s="14" t="s">
        <v>44</v>
      </c>
      <c r="E3" s="1" t="s">
        <v>56</v>
      </c>
      <c r="F3" s="1" t="s">
        <v>58</v>
      </c>
      <c r="G3" s="1" t="s">
        <v>43</v>
      </c>
      <c r="H3" s="1" t="s">
        <v>61</v>
      </c>
      <c r="I3" s="1" t="s">
        <v>62</v>
      </c>
      <c r="J3" s="1" t="s">
        <v>43</v>
      </c>
      <c r="K3" s="1" t="s">
        <v>63</v>
      </c>
      <c r="L3" s="1" t="s">
        <v>64</v>
      </c>
      <c r="M3" s="1" t="s">
        <v>65</v>
      </c>
    </row>
    <row r="4" spans="1:13" x14ac:dyDescent="0.25">
      <c r="A4" s="9"/>
      <c r="B4" s="14" t="s">
        <v>42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22">
        <v>7</v>
      </c>
      <c r="I4" s="22">
        <v>8</v>
      </c>
      <c r="J4" s="14">
        <v>9</v>
      </c>
      <c r="K4" s="14" t="s">
        <v>49</v>
      </c>
      <c r="L4" s="14" t="s">
        <v>50</v>
      </c>
      <c r="M4" s="14">
        <v>12</v>
      </c>
    </row>
    <row r="5" spans="1:13" x14ac:dyDescent="0.25">
      <c r="A5" s="10"/>
      <c r="B5" s="15" t="s">
        <v>41</v>
      </c>
      <c r="C5" s="16">
        <v>1</v>
      </c>
      <c r="D5" s="16">
        <v>0</v>
      </c>
      <c r="E5" s="21">
        <v>1305934039.24</v>
      </c>
      <c r="F5" s="21">
        <v>725008673.91999996</v>
      </c>
      <c r="G5" s="17">
        <f>F5/E5*100</f>
        <v>55.516484916950724</v>
      </c>
      <c r="H5" s="29">
        <v>1256968695.74</v>
      </c>
      <c r="I5" s="29">
        <v>835644106.75999999</v>
      </c>
      <c r="J5" s="17">
        <f>I5/H5*100</f>
        <v>66.48090040683482</v>
      </c>
      <c r="K5" s="24">
        <f>H5-E5</f>
        <v>-48965343.5</v>
      </c>
      <c r="L5" s="25">
        <f>I5-F5</f>
        <v>110635432.84000003</v>
      </c>
      <c r="M5" s="17">
        <f>I5/F5*100</f>
        <v>115.25987713247801</v>
      </c>
    </row>
    <row r="6" spans="1:13" ht="47.25" x14ac:dyDescent="0.25">
      <c r="A6" s="10"/>
      <c r="B6" s="15" t="s">
        <v>40</v>
      </c>
      <c r="C6" s="16">
        <v>1</v>
      </c>
      <c r="D6" s="16">
        <v>2</v>
      </c>
      <c r="E6" s="21">
        <v>2506700.67</v>
      </c>
      <c r="F6" s="21">
        <v>1730097.48</v>
      </c>
      <c r="G6" s="17">
        <f t="shared" ref="G6:G54" si="0">F6/E6*100</f>
        <v>69.018910024067608</v>
      </c>
      <c r="H6" s="29">
        <v>2481997.41</v>
      </c>
      <c r="I6" s="29">
        <v>1771217.51</v>
      </c>
      <c r="J6" s="17">
        <f t="shared" ref="J6:J54" si="1">I6/H6*100</f>
        <v>71.362584943229251</v>
      </c>
      <c r="K6" s="24">
        <f t="shared" ref="K6:K54" si="2">H6-E6</f>
        <v>-24703.259999999776</v>
      </c>
      <c r="L6" s="25">
        <f t="shared" ref="L6:L54" si="3">I6-F6</f>
        <v>41120.030000000028</v>
      </c>
      <c r="M6" s="17">
        <f t="shared" ref="M6:M51" si="4">I6/F6*100</f>
        <v>102.3767464247159</v>
      </c>
    </row>
    <row r="7" spans="1:13" ht="63" x14ac:dyDescent="0.25">
      <c r="A7" s="10"/>
      <c r="B7" s="15" t="s">
        <v>46</v>
      </c>
      <c r="C7" s="16">
        <v>1</v>
      </c>
      <c r="D7" s="16">
        <v>3</v>
      </c>
      <c r="E7" s="21">
        <v>3024600</v>
      </c>
      <c r="F7" s="21">
        <v>2138612.71</v>
      </c>
      <c r="G7" s="17">
        <f t="shared" si="0"/>
        <v>70.707290550816637</v>
      </c>
      <c r="H7" s="29">
        <v>3520120</v>
      </c>
      <c r="I7" s="29">
        <v>2486698.2799999998</v>
      </c>
      <c r="J7" s="17">
        <f t="shared" si="1"/>
        <v>70.642429235366961</v>
      </c>
      <c r="K7" s="24">
        <f t="shared" si="2"/>
        <v>495520</v>
      </c>
      <c r="L7" s="25">
        <f t="shared" si="3"/>
        <v>348085.56999999983</v>
      </c>
      <c r="M7" s="17">
        <f t="shared" si="4"/>
        <v>116.27623217482888</v>
      </c>
    </row>
    <row r="8" spans="1:13" ht="63" x14ac:dyDescent="0.25">
      <c r="A8" s="10"/>
      <c r="B8" s="15" t="s">
        <v>39</v>
      </c>
      <c r="C8" s="16">
        <v>1</v>
      </c>
      <c r="D8" s="16">
        <v>4</v>
      </c>
      <c r="E8" s="21">
        <v>341840983.49000001</v>
      </c>
      <c r="F8" s="21">
        <v>202328832.88</v>
      </c>
      <c r="G8" s="17">
        <f t="shared" si="0"/>
        <v>59.187997534508263</v>
      </c>
      <c r="H8" s="29">
        <v>302865790.94</v>
      </c>
      <c r="I8" s="29">
        <v>208474887.12</v>
      </c>
      <c r="J8" s="17">
        <f t="shared" si="1"/>
        <v>68.834082077397923</v>
      </c>
      <c r="K8" s="24">
        <f t="shared" si="2"/>
        <v>-38975192.550000012</v>
      </c>
      <c r="L8" s="25">
        <f t="shared" si="3"/>
        <v>6146054.2400000095</v>
      </c>
      <c r="M8" s="17">
        <f t="shared" si="4"/>
        <v>103.03765615237113</v>
      </c>
    </row>
    <row r="9" spans="1:13" ht="47.25" x14ac:dyDescent="0.25">
      <c r="A9" s="10"/>
      <c r="B9" s="15" t="s">
        <v>38</v>
      </c>
      <c r="C9" s="16">
        <v>1</v>
      </c>
      <c r="D9" s="16">
        <v>6</v>
      </c>
      <c r="E9" s="21">
        <v>53550270</v>
      </c>
      <c r="F9" s="21">
        <v>35901879.810000002</v>
      </c>
      <c r="G9" s="17">
        <f t="shared" si="0"/>
        <v>67.04332174235536</v>
      </c>
      <c r="H9" s="29">
        <v>54639210</v>
      </c>
      <c r="I9" s="29">
        <v>33931800.479999997</v>
      </c>
      <c r="J9" s="17">
        <f t="shared" si="1"/>
        <v>62.101557617688826</v>
      </c>
      <c r="K9" s="24">
        <f t="shared" si="2"/>
        <v>1088940</v>
      </c>
      <c r="L9" s="25">
        <f t="shared" si="3"/>
        <v>-1970079.3300000057</v>
      </c>
      <c r="M9" s="17">
        <f t="shared" si="4"/>
        <v>94.512601177358775</v>
      </c>
    </row>
    <row r="10" spans="1:13" x14ac:dyDescent="0.25">
      <c r="A10" s="10"/>
      <c r="B10" s="15" t="s">
        <v>37</v>
      </c>
      <c r="C10" s="16">
        <v>1</v>
      </c>
      <c r="D10" s="16">
        <v>11</v>
      </c>
      <c r="E10" s="21">
        <v>5759916.21</v>
      </c>
      <c r="F10" s="21">
        <v>0</v>
      </c>
      <c r="G10" s="17">
        <f t="shared" si="0"/>
        <v>0</v>
      </c>
      <c r="H10" s="29">
        <v>12794175.539999999</v>
      </c>
      <c r="I10" s="29">
        <v>0</v>
      </c>
      <c r="J10" s="17">
        <f t="shared" si="1"/>
        <v>0</v>
      </c>
      <c r="K10" s="24">
        <f t="shared" si="2"/>
        <v>7034259.3299999991</v>
      </c>
      <c r="L10" s="25">
        <f t="shared" si="3"/>
        <v>0</v>
      </c>
      <c r="M10" s="19" t="s">
        <v>51</v>
      </c>
    </row>
    <row r="11" spans="1:13" x14ac:dyDescent="0.25">
      <c r="A11" s="10"/>
      <c r="B11" s="15" t="s">
        <v>36</v>
      </c>
      <c r="C11" s="16">
        <v>1</v>
      </c>
      <c r="D11" s="16">
        <v>13</v>
      </c>
      <c r="E11" s="21">
        <v>899251568.87</v>
      </c>
      <c r="F11" s="21">
        <v>482909251.04000002</v>
      </c>
      <c r="G11" s="17">
        <f t="shared" si="0"/>
        <v>53.701240871542097</v>
      </c>
      <c r="H11" s="29">
        <v>880667401.85000002</v>
      </c>
      <c r="I11" s="29">
        <v>588979503.37</v>
      </c>
      <c r="J11" s="17">
        <f t="shared" si="1"/>
        <v>66.878767413525566</v>
      </c>
      <c r="K11" s="24">
        <f t="shared" si="2"/>
        <v>-18584167.019999981</v>
      </c>
      <c r="L11" s="25">
        <f t="shared" si="3"/>
        <v>106070252.32999998</v>
      </c>
      <c r="M11" s="17">
        <f t="shared" si="4"/>
        <v>121.96484165535566</v>
      </c>
    </row>
    <row r="12" spans="1:13" x14ac:dyDescent="0.25">
      <c r="A12" s="10"/>
      <c r="B12" s="15" t="s">
        <v>35</v>
      </c>
      <c r="C12" s="16">
        <v>2</v>
      </c>
      <c r="D12" s="16">
        <v>0</v>
      </c>
      <c r="E12" s="21">
        <v>208664.4</v>
      </c>
      <c r="F12" s="21">
        <v>70137.820000000007</v>
      </c>
      <c r="G12" s="17">
        <f t="shared" si="0"/>
        <v>33.612738924320588</v>
      </c>
      <c r="H12" s="29">
        <v>141148.79999999999</v>
      </c>
      <c r="I12" s="29">
        <v>134491.20000000001</v>
      </c>
      <c r="J12" s="17">
        <f t="shared" si="1"/>
        <v>95.283275522002327</v>
      </c>
      <c r="K12" s="24">
        <f t="shared" si="2"/>
        <v>-67515.600000000006</v>
      </c>
      <c r="L12" s="25">
        <f t="shared" si="3"/>
        <v>64353.380000000005</v>
      </c>
      <c r="M12" s="17">
        <f t="shared" si="4"/>
        <v>191.75275193896817</v>
      </c>
    </row>
    <row r="13" spans="1:13" x14ac:dyDescent="0.25">
      <c r="A13" s="10"/>
      <c r="B13" s="15" t="s">
        <v>34</v>
      </c>
      <c r="C13" s="16">
        <v>2</v>
      </c>
      <c r="D13" s="16">
        <v>4</v>
      </c>
      <c r="E13" s="21">
        <v>208664.4</v>
      </c>
      <c r="F13" s="21">
        <v>70137.820000000007</v>
      </c>
      <c r="G13" s="17">
        <f t="shared" si="0"/>
        <v>33.612738924320588</v>
      </c>
      <c r="H13" s="29">
        <v>141148.79999999999</v>
      </c>
      <c r="I13" s="29">
        <v>134491.20000000001</v>
      </c>
      <c r="J13" s="17">
        <f t="shared" si="1"/>
        <v>95.283275522002327</v>
      </c>
      <c r="K13" s="24">
        <f t="shared" si="2"/>
        <v>-67515.600000000006</v>
      </c>
      <c r="L13" s="25">
        <f t="shared" si="3"/>
        <v>64353.380000000005</v>
      </c>
      <c r="M13" s="17">
        <f t="shared" si="4"/>
        <v>191.75275193896817</v>
      </c>
    </row>
    <row r="14" spans="1:13" ht="31.5" x14ac:dyDescent="0.25">
      <c r="A14" s="10"/>
      <c r="B14" s="15" t="s">
        <v>33</v>
      </c>
      <c r="C14" s="16">
        <v>3</v>
      </c>
      <c r="D14" s="16">
        <v>0</v>
      </c>
      <c r="E14" s="21">
        <v>165437477.03</v>
      </c>
      <c r="F14" s="21">
        <v>89638843.629999995</v>
      </c>
      <c r="G14" s="17">
        <f t="shared" si="0"/>
        <v>54.18291262610655</v>
      </c>
      <c r="H14" s="29">
        <v>172297449.13</v>
      </c>
      <c r="I14" s="29">
        <v>94413261.019999996</v>
      </c>
      <c r="J14" s="17">
        <f t="shared" si="1"/>
        <v>54.796667911644079</v>
      </c>
      <c r="K14" s="24">
        <f t="shared" si="2"/>
        <v>6859972.099999994</v>
      </c>
      <c r="L14" s="25">
        <f t="shared" si="3"/>
        <v>4774417.3900000006</v>
      </c>
      <c r="M14" s="17">
        <f t="shared" si="4"/>
        <v>105.32628177323132</v>
      </c>
    </row>
    <row r="15" spans="1:13" ht="47.25" x14ac:dyDescent="0.25">
      <c r="A15" s="10"/>
      <c r="B15" s="15" t="s">
        <v>32</v>
      </c>
      <c r="C15" s="16">
        <v>3</v>
      </c>
      <c r="D15" s="16">
        <v>9</v>
      </c>
      <c r="E15" s="21">
        <v>100000</v>
      </c>
      <c r="F15" s="21">
        <v>75600</v>
      </c>
      <c r="G15" s="17">
        <f t="shared" si="0"/>
        <v>75.599999999999994</v>
      </c>
      <c r="H15" s="29">
        <v>2350000</v>
      </c>
      <c r="I15" s="29">
        <v>9900</v>
      </c>
      <c r="J15" s="17">
        <f t="shared" si="1"/>
        <v>0.42127659574468085</v>
      </c>
      <c r="K15" s="24">
        <f t="shared" si="2"/>
        <v>2250000</v>
      </c>
      <c r="L15" s="25">
        <f t="shared" si="3"/>
        <v>-65700</v>
      </c>
      <c r="M15" s="17">
        <f t="shared" si="4"/>
        <v>13.095238095238097</v>
      </c>
    </row>
    <row r="16" spans="1:13" ht="47.25" x14ac:dyDescent="0.25">
      <c r="A16" s="10"/>
      <c r="B16" s="15" t="s">
        <v>57</v>
      </c>
      <c r="C16" s="16">
        <v>3</v>
      </c>
      <c r="D16" s="16">
        <v>10</v>
      </c>
      <c r="E16" s="21">
        <v>120985127.03</v>
      </c>
      <c r="F16" s="21">
        <v>68985349.689999998</v>
      </c>
      <c r="G16" s="17">
        <f t="shared" si="0"/>
        <v>57.019694390116307</v>
      </c>
      <c r="H16" s="29">
        <v>120088569.13</v>
      </c>
      <c r="I16" s="29">
        <v>73150633.329999998</v>
      </c>
      <c r="J16" s="17">
        <f t="shared" si="1"/>
        <v>60.913902014114207</v>
      </c>
      <c r="K16" s="24">
        <f t="shared" si="2"/>
        <v>-896557.90000000596</v>
      </c>
      <c r="L16" s="25">
        <f t="shared" si="3"/>
        <v>4165283.6400000006</v>
      </c>
      <c r="M16" s="17">
        <f t="shared" si="4"/>
        <v>106.0379249488733</v>
      </c>
    </row>
    <row r="17" spans="1:13" ht="31.5" x14ac:dyDescent="0.25">
      <c r="A17" s="10"/>
      <c r="B17" s="15" t="s">
        <v>31</v>
      </c>
      <c r="C17" s="16">
        <v>3</v>
      </c>
      <c r="D17" s="16">
        <v>14</v>
      </c>
      <c r="E17" s="21">
        <v>44352350</v>
      </c>
      <c r="F17" s="21">
        <v>20577893.940000001</v>
      </c>
      <c r="G17" s="17">
        <f t="shared" si="0"/>
        <v>46.396400506399324</v>
      </c>
      <c r="H17" s="29">
        <v>49858880</v>
      </c>
      <c r="I17" s="29">
        <v>21252727.690000001</v>
      </c>
      <c r="J17" s="17">
        <f t="shared" si="1"/>
        <v>42.625762331604719</v>
      </c>
      <c r="K17" s="24">
        <f t="shared" si="2"/>
        <v>5506530</v>
      </c>
      <c r="L17" s="25">
        <f t="shared" si="3"/>
        <v>674833.75</v>
      </c>
      <c r="M17" s="17">
        <f t="shared" si="4"/>
        <v>103.27941115824413</v>
      </c>
    </row>
    <row r="18" spans="1:13" x14ac:dyDescent="0.25">
      <c r="A18" s="10"/>
      <c r="B18" s="15" t="s">
        <v>30</v>
      </c>
      <c r="C18" s="16">
        <v>4</v>
      </c>
      <c r="D18" s="16">
        <v>0</v>
      </c>
      <c r="E18" s="21">
        <v>1092015973.74</v>
      </c>
      <c r="F18" s="21">
        <v>549828725.92999995</v>
      </c>
      <c r="G18" s="17">
        <f t="shared" si="0"/>
        <v>50.349879411279531</v>
      </c>
      <c r="H18" s="29">
        <v>1467658339.03</v>
      </c>
      <c r="I18" s="29">
        <v>797204417.55999994</v>
      </c>
      <c r="J18" s="17">
        <f t="shared" si="1"/>
        <v>54.318119984715629</v>
      </c>
      <c r="K18" s="24">
        <f t="shared" si="2"/>
        <v>375642365.28999996</v>
      </c>
      <c r="L18" s="25">
        <f t="shared" si="3"/>
        <v>247375691.63</v>
      </c>
      <c r="M18" s="17">
        <f t="shared" si="4"/>
        <v>144.99140913592316</v>
      </c>
    </row>
    <row r="19" spans="1:13" x14ac:dyDescent="0.25">
      <c r="A19" s="10"/>
      <c r="B19" s="15" t="s">
        <v>29</v>
      </c>
      <c r="C19" s="16">
        <v>4</v>
      </c>
      <c r="D19" s="16">
        <v>1</v>
      </c>
      <c r="E19" s="21">
        <v>12184200</v>
      </c>
      <c r="F19" s="21">
        <v>8746692.6099999994</v>
      </c>
      <c r="G19" s="17">
        <f t="shared" si="0"/>
        <v>71.787171993237138</v>
      </c>
      <c r="H19" s="29">
        <v>12833870</v>
      </c>
      <c r="I19" s="29">
        <v>9255016.1699999999</v>
      </c>
      <c r="J19" s="17">
        <f t="shared" si="1"/>
        <v>72.113993440793777</v>
      </c>
      <c r="K19" s="24">
        <f t="shared" si="2"/>
        <v>649670</v>
      </c>
      <c r="L19" s="25">
        <f t="shared" si="3"/>
        <v>508323.56000000052</v>
      </c>
      <c r="M19" s="17">
        <f t="shared" si="4"/>
        <v>105.811608829363</v>
      </c>
    </row>
    <row r="20" spans="1:13" x14ac:dyDescent="0.25">
      <c r="A20" s="10"/>
      <c r="B20" s="15" t="s">
        <v>28</v>
      </c>
      <c r="C20" s="16">
        <v>4</v>
      </c>
      <c r="D20" s="16">
        <v>5</v>
      </c>
      <c r="E20" s="21">
        <v>8607000</v>
      </c>
      <c r="F20" s="21">
        <v>5024212.5999999996</v>
      </c>
      <c r="G20" s="17">
        <f t="shared" si="0"/>
        <v>58.373563378645287</v>
      </c>
      <c r="H20" s="29">
        <v>10396000</v>
      </c>
      <c r="I20" s="29">
        <v>7527095.4500000002</v>
      </c>
      <c r="J20" s="17">
        <f t="shared" si="1"/>
        <v>72.403765390534829</v>
      </c>
      <c r="K20" s="24">
        <f t="shared" si="2"/>
        <v>1789000</v>
      </c>
      <c r="L20" s="25">
        <f t="shared" si="3"/>
        <v>2502882.8500000006</v>
      </c>
      <c r="M20" s="17">
        <f t="shared" si="4"/>
        <v>149.81641998987067</v>
      </c>
    </row>
    <row r="21" spans="1:13" x14ac:dyDescent="0.25">
      <c r="A21" s="10"/>
      <c r="B21" s="15" t="s">
        <v>27</v>
      </c>
      <c r="C21" s="16">
        <v>4</v>
      </c>
      <c r="D21" s="16">
        <v>8</v>
      </c>
      <c r="E21" s="21">
        <v>20888000</v>
      </c>
      <c r="F21" s="21">
        <v>12103398.35</v>
      </c>
      <c r="G21" s="17">
        <f t="shared" si="0"/>
        <v>57.944266325162772</v>
      </c>
      <c r="H21" s="29">
        <v>269054480.48000002</v>
      </c>
      <c r="I21" s="29">
        <v>40571399.539999999</v>
      </c>
      <c r="J21" s="17">
        <f t="shared" si="1"/>
        <v>15.07925066611773</v>
      </c>
      <c r="K21" s="24">
        <f t="shared" si="2"/>
        <v>248166480.48000002</v>
      </c>
      <c r="L21" s="25">
        <f t="shared" si="3"/>
        <v>28468001.189999998</v>
      </c>
      <c r="M21" s="17">
        <f t="shared" si="4"/>
        <v>335.20667804840116</v>
      </c>
    </row>
    <row r="22" spans="1:13" x14ac:dyDescent="0.25">
      <c r="A22" s="10"/>
      <c r="B22" s="15" t="s">
        <v>26</v>
      </c>
      <c r="C22" s="16">
        <v>4</v>
      </c>
      <c r="D22" s="16">
        <v>9</v>
      </c>
      <c r="E22" s="21">
        <v>998085112.00999999</v>
      </c>
      <c r="F22" s="21">
        <v>496810721.93000001</v>
      </c>
      <c r="G22" s="17">
        <f t="shared" si="0"/>
        <v>49.776388401335289</v>
      </c>
      <c r="H22" s="29">
        <v>1119900973.1099999</v>
      </c>
      <c r="I22" s="29">
        <v>711967229.82000005</v>
      </c>
      <c r="J22" s="17">
        <f t="shared" si="1"/>
        <v>63.57412368727968</v>
      </c>
      <c r="K22" s="24">
        <f t="shared" si="2"/>
        <v>121815861.0999999</v>
      </c>
      <c r="L22" s="25">
        <f t="shared" si="3"/>
        <v>215156507.89000005</v>
      </c>
      <c r="M22" s="17">
        <f t="shared" si="4"/>
        <v>143.30754116057813</v>
      </c>
    </row>
    <row r="23" spans="1:13" x14ac:dyDescent="0.25">
      <c r="A23" s="10"/>
      <c r="B23" s="15" t="s">
        <v>25</v>
      </c>
      <c r="C23" s="16">
        <v>4</v>
      </c>
      <c r="D23" s="16">
        <v>10</v>
      </c>
      <c r="E23" s="21">
        <v>221000</v>
      </c>
      <c r="F23" s="21">
        <v>0</v>
      </c>
      <c r="G23" s="17">
        <f t="shared" si="0"/>
        <v>0</v>
      </c>
      <c r="H23" s="29">
        <v>293000</v>
      </c>
      <c r="I23" s="29">
        <v>88720.2</v>
      </c>
      <c r="J23" s="17">
        <f t="shared" si="1"/>
        <v>30.279931740614334</v>
      </c>
      <c r="K23" s="24">
        <f t="shared" si="2"/>
        <v>72000</v>
      </c>
      <c r="L23" s="25">
        <f t="shared" si="3"/>
        <v>88720.2</v>
      </c>
      <c r="M23" s="19" t="s">
        <v>51</v>
      </c>
    </row>
    <row r="24" spans="1:13" x14ac:dyDescent="0.25">
      <c r="A24" s="10"/>
      <c r="B24" s="15" t="s">
        <v>24</v>
      </c>
      <c r="C24" s="16">
        <v>4</v>
      </c>
      <c r="D24" s="16">
        <v>12</v>
      </c>
      <c r="E24" s="21">
        <v>52030661.729999997</v>
      </c>
      <c r="F24" s="21">
        <v>27143700.440000001</v>
      </c>
      <c r="G24" s="17">
        <f t="shared" si="0"/>
        <v>52.168662741318563</v>
      </c>
      <c r="H24" s="29">
        <v>55180015.439999998</v>
      </c>
      <c r="I24" s="29">
        <v>27794956.379999999</v>
      </c>
      <c r="J24" s="17">
        <f t="shared" si="1"/>
        <v>50.371418272296154</v>
      </c>
      <c r="K24" s="24">
        <f t="shared" si="2"/>
        <v>3149353.7100000009</v>
      </c>
      <c r="L24" s="25">
        <f t="shared" si="3"/>
        <v>651255.93999999762</v>
      </c>
      <c r="M24" s="17">
        <f t="shared" si="4"/>
        <v>102.39928944632869</v>
      </c>
    </row>
    <row r="25" spans="1:13" x14ac:dyDescent="0.25">
      <c r="A25" s="10"/>
      <c r="B25" s="15" t="s">
        <v>23</v>
      </c>
      <c r="C25" s="16">
        <v>5</v>
      </c>
      <c r="D25" s="16">
        <v>0</v>
      </c>
      <c r="E25" s="21">
        <v>2237949619.9099998</v>
      </c>
      <c r="F25" s="21">
        <v>920402709.86000001</v>
      </c>
      <c r="G25" s="17">
        <f t="shared" si="0"/>
        <v>41.127052265681229</v>
      </c>
      <c r="H25" s="29">
        <v>3069101463.21</v>
      </c>
      <c r="I25" s="29">
        <v>1324477572.51</v>
      </c>
      <c r="J25" s="17">
        <f t="shared" si="1"/>
        <v>43.155222738212032</v>
      </c>
      <c r="K25" s="24">
        <f t="shared" si="2"/>
        <v>831151843.30000019</v>
      </c>
      <c r="L25" s="25">
        <f t="shared" si="3"/>
        <v>404074862.64999998</v>
      </c>
      <c r="M25" s="17">
        <f t="shared" si="4"/>
        <v>143.90196359933171</v>
      </c>
    </row>
    <row r="26" spans="1:13" x14ac:dyDescent="0.25">
      <c r="A26" s="10"/>
      <c r="B26" s="15" t="s">
        <v>22</v>
      </c>
      <c r="C26" s="16">
        <v>5</v>
      </c>
      <c r="D26" s="16">
        <v>1</v>
      </c>
      <c r="E26" s="21">
        <v>138649158.40000001</v>
      </c>
      <c r="F26" s="21">
        <v>29876139.390000001</v>
      </c>
      <c r="G26" s="17">
        <f t="shared" si="0"/>
        <v>21.548013514664074</v>
      </c>
      <c r="H26" s="29">
        <v>87741799.019999996</v>
      </c>
      <c r="I26" s="29">
        <v>41484497.130000003</v>
      </c>
      <c r="J26" s="17">
        <f t="shared" si="1"/>
        <v>47.280198939782352</v>
      </c>
      <c r="K26" s="24">
        <f t="shared" si="2"/>
        <v>-50907359.38000001</v>
      </c>
      <c r="L26" s="25">
        <f t="shared" si="3"/>
        <v>11608357.740000002</v>
      </c>
      <c r="M26" s="17">
        <f t="shared" si="4"/>
        <v>138.85494570923541</v>
      </c>
    </row>
    <row r="27" spans="1:13" x14ac:dyDescent="0.25">
      <c r="A27" s="10"/>
      <c r="B27" s="15" t="s">
        <v>21</v>
      </c>
      <c r="C27" s="16">
        <v>5</v>
      </c>
      <c r="D27" s="16">
        <v>2</v>
      </c>
      <c r="E27" s="21">
        <v>122053844.54000001</v>
      </c>
      <c r="F27" s="21">
        <v>35308024.189999998</v>
      </c>
      <c r="G27" s="17">
        <f t="shared" si="0"/>
        <v>28.928235995408325</v>
      </c>
      <c r="H27" s="29">
        <v>130176952.59999999</v>
      </c>
      <c r="I27" s="29">
        <v>44026252.219999999</v>
      </c>
      <c r="J27" s="17">
        <f t="shared" si="1"/>
        <v>33.820312536644828</v>
      </c>
      <c r="K27" s="24">
        <f t="shared" si="2"/>
        <v>8123108.0599999875</v>
      </c>
      <c r="L27" s="25">
        <f t="shared" si="3"/>
        <v>8718228.0300000012</v>
      </c>
      <c r="M27" s="17">
        <f t="shared" si="4"/>
        <v>124.69191700754865</v>
      </c>
    </row>
    <row r="28" spans="1:13" x14ac:dyDescent="0.25">
      <c r="A28" s="10"/>
      <c r="B28" s="15" t="s">
        <v>20</v>
      </c>
      <c r="C28" s="16">
        <v>5</v>
      </c>
      <c r="D28" s="16">
        <v>3</v>
      </c>
      <c r="E28" s="21">
        <v>1976584616.97</v>
      </c>
      <c r="F28" s="21">
        <v>854752208.14999998</v>
      </c>
      <c r="G28" s="17">
        <f t="shared" si="0"/>
        <v>43.243896608903597</v>
      </c>
      <c r="H28" s="29">
        <v>2850044711.5900002</v>
      </c>
      <c r="I28" s="29">
        <v>1238460844.5999999</v>
      </c>
      <c r="J28" s="17">
        <f t="shared" si="1"/>
        <v>43.454084757466134</v>
      </c>
      <c r="K28" s="24">
        <f t="shared" si="2"/>
        <v>873460094.62000012</v>
      </c>
      <c r="L28" s="25">
        <f t="shared" si="3"/>
        <v>383708636.44999993</v>
      </c>
      <c r="M28" s="17">
        <f t="shared" si="4"/>
        <v>144.89121324184552</v>
      </c>
    </row>
    <row r="29" spans="1:13" ht="31.5" x14ac:dyDescent="0.25">
      <c r="A29" s="10"/>
      <c r="B29" s="15" t="s">
        <v>47</v>
      </c>
      <c r="C29" s="16">
        <v>5</v>
      </c>
      <c r="D29" s="16">
        <v>5</v>
      </c>
      <c r="E29" s="21">
        <v>662000</v>
      </c>
      <c r="F29" s="21">
        <v>466338.13</v>
      </c>
      <c r="G29" s="17">
        <f t="shared" si="0"/>
        <v>70.443826283987917</v>
      </c>
      <c r="H29" s="29">
        <v>1138000</v>
      </c>
      <c r="I29" s="29">
        <v>505978.56</v>
      </c>
      <c r="J29" s="17">
        <f t="shared" si="1"/>
        <v>44.462087873462217</v>
      </c>
      <c r="K29" s="24">
        <f t="shared" si="2"/>
        <v>476000</v>
      </c>
      <c r="L29" s="25">
        <f t="shared" si="3"/>
        <v>39640.429999999993</v>
      </c>
      <c r="M29" s="17">
        <f t="shared" si="4"/>
        <v>108.50036217282938</v>
      </c>
    </row>
    <row r="30" spans="1:13" x14ac:dyDescent="0.25">
      <c r="A30" s="10"/>
      <c r="B30" s="15" t="s">
        <v>19</v>
      </c>
      <c r="C30" s="16">
        <v>6</v>
      </c>
      <c r="D30" s="16">
        <v>0</v>
      </c>
      <c r="E30" s="21">
        <v>77608213.909999996</v>
      </c>
      <c r="F30" s="21">
        <v>34319972.619999997</v>
      </c>
      <c r="G30" s="17">
        <f t="shared" si="0"/>
        <v>44.222087960689159</v>
      </c>
      <c r="H30" s="29">
        <v>750639345.22000003</v>
      </c>
      <c r="I30" s="29">
        <v>271526387.81999999</v>
      </c>
      <c r="J30" s="17">
        <f t="shared" si="1"/>
        <v>36.172682600379822</v>
      </c>
      <c r="K30" s="24">
        <f t="shared" si="2"/>
        <v>673031131.31000006</v>
      </c>
      <c r="L30" s="25">
        <f t="shared" si="3"/>
        <v>237206415.19999999</v>
      </c>
      <c r="M30" s="17">
        <f t="shared" si="4"/>
        <v>791.16143484848737</v>
      </c>
    </row>
    <row r="31" spans="1:13" ht="31.5" x14ac:dyDescent="0.25">
      <c r="A31" s="10"/>
      <c r="B31" s="15" t="s">
        <v>18</v>
      </c>
      <c r="C31" s="16">
        <v>6</v>
      </c>
      <c r="D31" s="16">
        <v>3</v>
      </c>
      <c r="E31" s="21">
        <v>8460870</v>
      </c>
      <c r="F31" s="21">
        <v>3403483.86</v>
      </c>
      <c r="G31" s="17">
        <f t="shared" si="0"/>
        <v>40.226168940073535</v>
      </c>
      <c r="H31" s="29">
        <v>19637019.640000001</v>
      </c>
      <c r="I31" s="29">
        <v>1467000</v>
      </c>
      <c r="J31" s="17">
        <f t="shared" si="1"/>
        <v>7.47058375911468</v>
      </c>
      <c r="K31" s="24">
        <f t="shared" si="2"/>
        <v>11176149.640000001</v>
      </c>
      <c r="L31" s="25">
        <f t="shared" si="3"/>
        <v>-1936483.8599999999</v>
      </c>
      <c r="M31" s="17">
        <f t="shared" si="4"/>
        <v>43.102892810545015</v>
      </c>
    </row>
    <row r="32" spans="1:13" x14ac:dyDescent="0.25">
      <c r="A32" s="10"/>
      <c r="B32" s="15" t="s">
        <v>53</v>
      </c>
      <c r="C32" s="16">
        <v>6</v>
      </c>
      <c r="D32" s="16">
        <v>5</v>
      </c>
      <c r="E32" s="21">
        <v>69147343.909999996</v>
      </c>
      <c r="F32" s="21">
        <v>30916488.760000002</v>
      </c>
      <c r="G32" s="17">
        <f t="shared" si="0"/>
        <v>44.711028669792334</v>
      </c>
      <c r="H32" s="29">
        <v>731002325.58000004</v>
      </c>
      <c r="I32" s="29">
        <v>270059387.81999999</v>
      </c>
      <c r="J32" s="17">
        <f t="shared" si="1"/>
        <v>36.943711171606253</v>
      </c>
      <c r="K32" s="24">
        <f t="shared" si="2"/>
        <v>661854981.67000008</v>
      </c>
      <c r="L32" s="25">
        <f t="shared" si="3"/>
        <v>239142899.06</v>
      </c>
      <c r="M32" s="17">
        <f t="shared" si="4"/>
        <v>873.51248039979555</v>
      </c>
    </row>
    <row r="33" spans="1:13" x14ac:dyDescent="0.25">
      <c r="A33" s="10"/>
      <c r="B33" s="15" t="s">
        <v>17</v>
      </c>
      <c r="C33" s="16">
        <v>7</v>
      </c>
      <c r="D33" s="16">
        <v>0</v>
      </c>
      <c r="E33" s="21">
        <v>7886173550.2600002</v>
      </c>
      <c r="F33" s="21">
        <v>5201261297.1599998</v>
      </c>
      <c r="G33" s="17">
        <f t="shared" si="0"/>
        <v>65.954182519715388</v>
      </c>
      <c r="H33" s="29">
        <v>8627445824.7600002</v>
      </c>
      <c r="I33" s="29">
        <v>5766141767.6400003</v>
      </c>
      <c r="J33" s="17">
        <f t="shared" si="1"/>
        <v>66.834864973497574</v>
      </c>
      <c r="K33" s="24">
        <f t="shared" si="2"/>
        <v>741272274.5</v>
      </c>
      <c r="L33" s="25">
        <f t="shared" si="3"/>
        <v>564880470.4800005</v>
      </c>
      <c r="M33" s="17">
        <f t="shared" si="4"/>
        <v>110.86045169060124</v>
      </c>
    </row>
    <row r="34" spans="1:13" x14ac:dyDescent="0.25">
      <c r="A34" s="10"/>
      <c r="B34" s="15" t="s">
        <v>16</v>
      </c>
      <c r="C34" s="16">
        <v>7</v>
      </c>
      <c r="D34" s="16">
        <v>1</v>
      </c>
      <c r="E34" s="21">
        <v>2285713367.46</v>
      </c>
      <c r="F34" s="21">
        <v>1667447778.3699999</v>
      </c>
      <c r="G34" s="17">
        <f t="shared" si="0"/>
        <v>72.950869610696287</v>
      </c>
      <c r="H34" s="29">
        <v>2638467161.2800002</v>
      </c>
      <c r="I34" s="29">
        <v>1804477668.02</v>
      </c>
      <c r="J34" s="17">
        <f t="shared" si="1"/>
        <v>68.391136130138278</v>
      </c>
      <c r="K34" s="24">
        <f t="shared" si="2"/>
        <v>352753793.82000017</v>
      </c>
      <c r="L34" s="25">
        <f t="shared" si="3"/>
        <v>137029889.6500001</v>
      </c>
      <c r="M34" s="17">
        <f t="shared" si="4"/>
        <v>108.21794190064247</v>
      </c>
    </row>
    <row r="35" spans="1:13" x14ac:dyDescent="0.25">
      <c r="A35" s="10"/>
      <c r="B35" s="15" t="s">
        <v>15</v>
      </c>
      <c r="C35" s="16">
        <v>7</v>
      </c>
      <c r="D35" s="16">
        <v>2</v>
      </c>
      <c r="E35" s="21">
        <v>4813378273.2799997</v>
      </c>
      <c r="F35" s="21">
        <v>3013788101.4499998</v>
      </c>
      <c r="G35" s="17">
        <f t="shared" si="0"/>
        <v>62.6127416201657</v>
      </c>
      <c r="H35" s="29">
        <v>5087340044.9700003</v>
      </c>
      <c r="I35" s="29">
        <v>3342208441.6199999</v>
      </c>
      <c r="J35" s="17">
        <f t="shared" si="1"/>
        <v>65.696580375525272</v>
      </c>
      <c r="K35" s="24">
        <f t="shared" si="2"/>
        <v>273961771.69000053</v>
      </c>
      <c r="L35" s="25">
        <f t="shared" si="3"/>
        <v>328420340.17000008</v>
      </c>
      <c r="M35" s="17">
        <f t="shared" si="4"/>
        <v>110.89726049459117</v>
      </c>
    </row>
    <row r="36" spans="1:13" x14ac:dyDescent="0.25">
      <c r="A36" s="10"/>
      <c r="B36" s="15" t="s">
        <v>14</v>
      </c>
      <c r="C36" s="16">
        <v>7</v>
      </c>
      <c r="D36" s="16">
        <v>3</v>
      </c>
      <c r="E36" s="21">
        <v>493485981.75999999</v>
      </c>
      <c r="F36" s="21">
        <v>348888806.51999998</v>
      </c>
      <c r="G36" s="17">
        <f t="shared" si="0"/>
        <v>70.698828217105699</v>
      </c>
      <c r="H36" s="29">
        <v>579621053.23000002</v>
      </c>
      <c r="I36" s="29">
        <v>419779809.27999997</v>
      </c>
      <c r="J36" s="17">
        <f t="shared" si="1"/>
        <v>72.423147320259034</v>
      </c>
      <c r="K36" s="24">
        <f t="shared" si="2"/>
        <v>86135071.470000029</v>
      </c>
      <c r="L36" s="25">
        <f t="shared" si="3"/>
        <v>70891002.75999999</v>
      </c>
      <c r="M36" s="17">
        <f t="shared" si="4"/>
        <v>120.31908202131906</v>
      </c>
    </row>
    <row r="37" spans="1:13" x14ac:dyDescent="0.25">
      <c r="A37" s="10"/>
      <c r="B37" s="15" t="s">
        <v>13</v>
      </c>
      <c r="C37" s="16">
        <v>7</v>
      </c>
      <c r="D37" s="16">
        <v>7</v>
      </c>
      <c r="E37" s="21">
        <v>56581120</v>
      </c>
      <c r="F37" s="21">
        <v>41541811.469999999</v>
      </c>
      <c r="G37" s="17">
        <f t="shared" si="0"/>
        <v>73.41991722680639</v>
      </c>
      <c r="H37" s="29">
        <v>72355527.359999999</v>
      </c>
      <c r="I37" s="29">
        <v>47854533.189999998</v>
      </c>
      <c r="J37" s="17">
        <f t="shared" si="1"/>
        <v>66.138047687639713</v>
      </c>
      <c r="K37" s="24">
        <f t="shared" si="2"/>
        <v>15774407.359999999</v>
      </c>
      <c r="L37" s="25">
        <f t="shared" si="3"/>
        <v>6312721.7199999988</v>
      </c>
      <c r="M37" s="17">
        <f t="shared" si="4"/>
        <v>115.19606751997038</v>
      </c>
    </row>
    <row r="38" spans="1:13" x14ac:dyDescent="0.25">
      <c r="A38" s="10"/>
      <c r="B38" s="15" t="s">
        <v>12</v>
      </c>
      <c r="C38" s="16">
        <v>7</v>
      </c>
      <c r="D38" s="16">
        <v>9</v>
      </c>
      <c r="E38" s="21">
        <v>237014807.75999999</v>
      </c>
      <c r="F38" s="21">
        <v>129594799.34999999</v>
      </c>
      <c r="G38" s="17">
        <f t="shared" si="0"/>
        <v>54.677933659413824</v>
      </c>
      <c r="H38" s="29">
        <v>249662037.91999999</v>
      </c>
      <c r="I38" s="29">
        <v>151821315.53</v>
      </c>
      <c r="J38" s="17">
        <f t="shared" si="1"/>
        <v>60.810733099378368</v>
      </c>
      <c r="K38" s="24">
        <f t="shared" si="2"/>
        <v>12647230.159999996</v>
      </c>
      <c r="L38" s="25">
        <f t="shared" si="3"/>
        <v>22226516.180000007</v>
      </c>
      <c r="M38" s="17">
        <f t="shared" si="4"/>
        <v>117.15077787957546</v>
      </c>
    </row>
    <row r="39" spans="1:13" x14ac:dyDescent="0.25">
      <c r="A39" s="10"/>
      <c r="B39" s="15" t="s">
        <v>11</v>
      </c>
      <c r="C39" s="16">
        <v>8</v>
      </c>
      <c r="D39" s="16">
        <v>0</v>
      </c>
      <c r="E39" s="21">
        <v>744296743.17999995</v>
      </c>
      <c r="F39" s="21">
        <v>484403756.64999998</v>
      </c>
      <c r="G39" s="17">
        <f t="shared" si="0"/>
        <v>65.082073929329582</v>
      </c>
      <c r="H39" s="29">
        <v>853438441.72000003</v>
      </c>
      <c r="I39" s="29">
        <v>587407242.88999999</v>
      </c>
      <c r="J39" s="17">
        <f t="shared" si="1"/>
        <v>68.828308425637957</v>
      </c>
      <c r="K39" s="24">
        <f t="shared" si="2"/>
        <v>109141698.54000008</v>
      </c>
      <c r="L39" s="25">
        <f t="shared" si="3"/>
        <v>103003486.24000001</v>
      </c>
      <c r="M39" s="17">
        <f t="shared" si="4"/>
        <v>121.26397345725456</v>
      </c>
    </row>
    <row r="40" spans="1:13" x14ac:dyDescent="0.25">
      <c r="A40" s="10"/>
      <c r="B40" s="15" t="s">
        <v>10</v>
      </c>
      <c r="C40" s="16">
        <v>8</v>
      </c>
      <c r="D40" s="16">
        <v>1</v>
      </c>
      <c r="E40" s="21">
        <v>713522674.67999995</v>
      </c>
      <c r="F40" s="21">
        <v>463225281.70999998</v>
      </c>
      <c r="G40" s="17">
        <f t="shared" si="0"/>
        <v>64.920891535471796</v>
      </c>
      <c r="H40" s="29">
        <v>822801124.72000003</v>
      </c>
      <c r="I40" s="29">
        <v>565307072.04999995</v>
      </c>
      <c r="J40" s="17">
        <f t="shared" si="1"/>
        <v>68.705189512517322</v>
      </c>
      <c r="K40" s="24">
        <f t="shared" si="2"/>
        <v>109278450.04000008</v>
      </c>
      <c r="L40" s="25">
        <f t="shared" si="3"/>
        <v>102081790.33999997</v>
      </c>
      <c r="M40" s="17">
        <f t="shared" si="4"/>
        <v>122.03718025992973</v>
      </c>
    </row>
    <row r="41" spans="1:13" x14ac:dyDescent="0.25">
      <c r="A41" s="10"/>
      <c r="B41" s="15" t="s">
        <v>9</v>
      </c>
      <c r="C41" s="16">
        <v>8</v>
      </c>
      <c r="D41" s="16">
        <v>4</v>
      </c>
      <c r="E41" s="21">
        <v>30774068.5</v>
      </c>
      <c r="F41" s="21">
        <v>21178474.940000001</v>
      </c>
      <c r="G41" s="17">
        <f t="shared" si="0"/>
        <v>68.819223366582165</v>
      </c>
      <c r="H41" s="29">
        <v>30637317</v>
      </c>
      <c r="I41" s="29">
        <v>22100170.84</v>
      </c>
      <c r="J41" s="17">
        <f t="shared" si="1"/>
        <v>72.134811413153443</v>
      </c>
      <c r="K41" s="24">
        <f t="shared" si="2"/>
        <v>-136751.5</v>
      </c>
      <c r="L41" s="25">
        <f t="shared" si="3"/>
        <v>921695.89999999851</v>
      </c>
      <c r="M41" s="17">
        <f t="shared" si="4"/>
        <v>104.35204094067785</v>
      </c>
    </row>
    <row r="42" spans="1:13" x14ac:dyDescent="0.25">
      <c r="A42" s="10"/>
      <c r="B42" s="15" t="s">
        <v>8</v>
      </c>
      <c r="C42" s="16">
        <v>9</v>
      </c>
      <c r="D42" s="16">
        <v>0</v>
      </c>
      <c r="E42" s="21">
        <v>15764420.550000001</v>
      </c>
      <c r="F42" s="21">
        <v>6674420.5499999998</v>
      </c>
      <c r="G42" s="17">
        <f t="shared" si="0"/>
        <v>42.338508598084815</v>
      </c>
      <c r="H42" s="29">
        <v>6000000</v>
      </c>
      <c r="I42" s="29">
        <v>1931176</v>
      </c>
      <c r="J42" s="17">
        <f t="shared" si="1"/>
        <v>32.186266666666668</v>
      </c>
      <c r="K42" s="24">
        <f t="shared" si="2"/>
        <v>-9764420.5500000007</v>
      </c>
      <c r="L42" s="25">
        <f t="shared" si="3"/>
        <v>-4743244.55</v>
      </c>
      <c r="M42" s="17">
        <f t="shared" si="4"/>
        <v>28.933987385616572</v>
      </c>
    </row>
    <row r="43" spans="1:13" x14ac:dyDescent="0.25">
      <c r="A43" s="10"/>
      <c r="B43" s="15" t="s">
        <v>7</v>
      </c>
      <c r="C43" s="16">
        <v>9</v>
      </c>
      <c r="D43" s="16">
        <v>9</v>
      </c>
      <c r="E43" s="21">
        <v>15764420.550000001</v>
      </c>
      <c r="F43" s="21">
        <v>6674420.5499999998</v>
      </c>
      <c r="G43" s="17">
        <f t="shared" si="0"/>
        <v>42.338508598084815</v>
      </c>
      <c r="H43" s="29">
        <v>6000000</v>
      </c>
      <c r="I43" s="29">
        <v>1931176</v>
      </c>
      <c r="J43" s="17">
        <f t="shared" si="1"/>
        <v>32.186266666666668</v>
      </c>
      <c r="K43" s="24">
        <f t="shared" si="2"/>
        <v>-9764420.5500000007</v>
      </c>
      <c r="L43" s="25">
        <f t="shared" si="3"/>
        <v>-4743244.55</v>
      </c>
      <c r="M43" s="17">
        <f t="shared" si="4"/>
        <v>28.933987385616572</v>
      </c>
    </row>
    <row r="44" spans="1:13" x14ac:dyDescent="0.25">
      <c r="A44" s="10"/>
      <c r="B44" s="15" t="s">
        <v>6</v>
      </c>
      <c r="C44" s="16">
        <v>10</v>
      </c>
      <c r="D44" s="16">
        <v>0</v>
      </c>
      <c r="E44" s="21">
        <v>339318930.75999999</v>
      </c>
      <c r="F44" s="21">
        <v>219729926.68000001</v>
      </c>
      <c r="G44" s="17">
        <f t="shared" si="0"/>
        <v>64.756165000241268</v>
      </c>
      <c r="H44" s="29">
        <v>340020264.29000002</v>
      </c>
      <c r="I44" s="29">
        <v>123180269.3</v>
      </c>
      <c r="J44" s="17">
        <f t="shared" si="1"/>
        <v>36.227331790713727</v>
      </c>
      <c r="K44" s="24">
        <f t="shared" si="2"/>
        <v>701333.53000003099</v>
      </c>
      <c r="L44" s="25">
        <f t="shared" si="3"/>
        <v>-96549657.38000001</v>
      </c>
      <c r="M44" s="17">
        <f t="shared" si="4"/>
        <v>56.05985090933541</v>
      </c>
    </row>
    <row r="45" spans="1:13" x14ac:dyDescent="0.25">
      <c r="A45" s="10"/>
      <c r="B45" s="15" t="s">
        <v>5</v>
      </c>
      <c r="C45" s="16">
        <v>10</v>
      </c>
      <c r="D45" s="16">
        <v>1</v>
      </c>
      <c r="E45" s="21">
        <v>21391956.359999999</v>
      </c>
      <c r="F45" s="21">
        <v>14784606.43</v>
      </c>
      <c r="G45" s="17">
        <f t="shared" si="0"/>
        <v>69.112923480178594</v>
      </c>
      <c r="H45" s="29">
        <v>20550963.289999999</v>
      </c>
      <c r="I45" s="29">
        <v>13735200.470000001</v>
      </c>
      <c r="J45" s="17">
        <f t="shared" si="1"/>
        <v>66.834825580577444</v>
      </c>
      <c r="K45" s="24">
        <f t="shared" si="2"/>
        <v>-840993.0700000003</v>
      </c>
      <c r="L45" s="25">
        <f t="shared" si="3"/>
        <v>-1049405.959999999</v>
      </c>
      <c r="M45" s="17">
        <f t="shared" si="4"/>
        <v>92.902036554245967</v>
      </c>
    </row>
    <row r="46" spans="1:13" x14ac:dyDescent="0.25">
      <c r="A46" s="10"/>
      <c r="B46" s="15" t="s">
        <v>4</v>
      </c>
      <c r="C46" s="16">
        <v>10</v>
      </c>
      <c r="D46" s="16">
        <v>3</v>
      </c>
      <c r="E46" s="21">
        <v>91887000</v>
      </c>
      <c r="F46" s="21">
        <v>65598019.189999998</v>
      </c>
      <c r="G46" s="17">
        <f t="shared" si="0"/>
        <v>71.389880168032477</v>
      </c>
      <c r="H46" s="29">
        <v>60369000</v>
      </c>
      <c r="I46" s="29">
        <v>38749214.979999997</v>
      </c>
      <c r="J46" s="17">
        <f t="shared" si="1"/>
        <v>64.187273236263636</v>
      </c>
      <c r="K46" s="24">
        <f t="shared" si="2"/>
        <v>-31518000</v>
      </c>
      <c r="L46" s="25">
        <f t="shared" si="3"/>
        <v>-26848804.210000001</v>
      </c>
      <c r="M46" s="17">
        <f t="shared" si="4"/>
        <v>59.070708930654824</v>
      </c>
    </row>
    <row r="47" spans="1:13" x14ac:dyDescent="0.25">
      <c r="A47" s="10"/>
      <c r="B47" s="15" t="s">
        <v>3</v>
      </c>
      <c r="C47" s="16">
        <v>10</v>
      </c>
      <c r="D47" s="16">
        <v>4</v>
      </c>
      <c r="E47" s="21">
        <v>226039974.40000001</v>
      </c>
      <c r="F47" s="21">
        <v>139347301.06</v>
      </c>
      <c r="G47" s="17">
        <f t="shared" si="0"/>
        <v>61.647193789453901</v>
      </c>
      <c r="H47" s="29">
        <v>259100301</v>
      </c>
      <c r="I47" s="29">
        <v>70695853.849999994</v>
      </c>
      <c r="J47" s="17">
        <f t="shared" si="1"/>
        <v>27.285129958224168</v>
      </c>
      <c r="K47" s="24">
        <f t="shared" si="2"/>
        <v>33060326.599999994</v>
      </c>
      <c r="L47" s="25">
        <f t="shared" si="3"/>
        <v>-68651447.210000008</v>
      </c>
      <c r="M47" s="17">
        <f t="shared" si="4"/>
        <v>50.733565208815811</v>
      </c>
    </row>
    <row r="48" spans="1:13" x14ac:dyDescent="0.25">
      <c r="A48" s="10"/>
      <c r="B48" s="15" t="s">
        <v>2</v>
      </c>
      <c r="C48" s="16">
        <v>11</v>
      </c>
      <c r="D48" s="16">
        <v>0</v>
      </c>
      <c r="E48" s="21">
        <v>441790936.70999998</v>
      </c>
      <c r="F48" s="21">
        <v>310595285.02999997</v>
      </c>
      <c r="G48" s="17">
        <f t="shared" si="0"/>
        <v>70.303679686819976</v>
      </c>
      <c r="H48" s="29">
        <v>501576475.11000001</v>
      </c>
      <c r="I48" s="29">
        <v>342386495.80000001</v>
      </c>
      <c r="J48" s="17">
        <f t="shared" si="1"/>
        <v>68.262072244299674</v>
      </c>
      <c r="K48" s="24">
        <f t="shared" si="2"/>
        <v>59785538.400000036</v>
      </c>
      <c r="L48" s="25">
        <f t="shared" si="3"/>
        <v>31791210.770000041</v>
      </c>
      <c r="M48" s="17">
        <f t="shared" si="4"/>
        <v>110.23557417071845</v>
      </c>
    </row>
    <row r="49" spans="1:13" x14ac:dyDescent="0.25">
      <c r="A49" s="10"/>
      <c r="B49" s="15" t="s">
        <v>59</v>
      </c>
      <c r="C49" s="16">
        <v>11</v>
      </c>
      <c r="D49" s="16">
        <v>1</v>
      </c>
      <c r="E49" s="21">
        <v>447760</v>
      </c>
      <c r="F49" s="21">
        <v>297760.40000000002</v>
      </c>
      <c r="G49" s="17">
        <f t="shared" si="0"/>
        <v>66.5</v>
      </c>
      <c r="H49" s="21">
        <v>0</v>
      </c>
      <c r="I49" s="21">
        <v>0</v>
      </c>
      <c r="J49" s="19" t="s">
        <v>51</v>
      </c>
      <c r="K49" s="24">
        <f t="shared" si="2"/>
        <v>-447760</v>
      </c>
      <c r="L49" s="25">
        <f t="shared" si="3"/>
        <v>-297760.40000000002</v>
      </c>
      <c r="M49" s="17">
        <f t="shared" si="4"/>
        <v>0</v>
      </c>
    </row>
    <row r="50" spans="1:13" x14ac:dyDescent="0.25">
      <c r="A50" s="10"/>
      <c r="B50" s="15" t="s">
        <v>1</v>
      </c>
      <c r="C50" s="16">
        <v>11</v>
      </c>
      <c r="D50" s="16">
        <v>2</v>
      </c>
      <c r="E50" s="21">
        <v>431614415.17000002</v>
      </c>
      <c r="F50" s="21">
        <v>302947996.54000002</v>
      </c>
      <c r="G50" s="17">
        <f t="shared" si="0"/>
        <v>70.189499213245199</v>
      </c>
      <c r="H50" s="29">
        <v>492202813.45999998</v>
      </c>
      <c r="I50" s="29">
        <v>334688187.07999998</v>
      </c>
      <c r="J50" s="17">
        <f t="shared" si="1"/>
        <v>67.99802397049875</v>
      </c>
      <c r="K50" s="24">
        <f t="shared" si="2"/>
        <v>60588398.289999962</v>
      </c>
      <c r="L50" s="25">
        <f t="shared" si="3"/>
        <v>31740190.539999962</v>
      </c>
      <c r="M50" s="17">
        <f t="shared" si="4"/>
        <v>110.47710858051809</v>
      </c>
    </row>
    <row r="51" spans="1:13" ht="31.5" x14ac:dyDescent="0.25">
      <c r="A51" s="10"/>
      <c r="B51" s="15" t="s">
        <v>0</v>
      </c>
      <c r="C51" s="16">
        <v>11</v>
      </c>
      <c r="D51" s="16">
        <v>5</v>
      </c>
      <c r="E51" s="21">
        <v>9728761.5399999991</v>
      </c>
      <c r="F51" s="21">
        <v>7349528.0899999999</v>
      </c>
      <c r="G51" s="17">
        <f t="shared" si="0"/>
        <v>75.544333775499254</v>
      </c>
      <c r="H51" s="29">
        <v>9373661.6500000004</v>
      </c>
      <c r="I51" s="29">
        <v>7698308.7199999997</v>
      </c>
      <c r="J51" s="17">
        <f t="shared" si="1"/>
        <v>82.127017247310178</v>
      </c>
      <c r="K51" s="24">
        <f t="shared" si="2"/>
        <v>-355099.88999999873</v>
      </c>
      <c r="L51" s="25">
        <f t="shared" si="3"/>
        <v>348780.62999999989</v>
      </c>
      <c r="M51" s="17">
        <f t="shared" si="4"/>
        <v>104.74561938846878</v>
      </c>
    </row>
    <row r="52" spans="1:13" ht="31.5" x14ac:dyDescent="0.25">
      <c r="A52" s="10"/>
      <c r="B52" s="20" t="s">
        <v>54</v>
      </c>
      <c r="C52" s="16">
        <v>13</v>
      </c>
      <c r="D52" s="16">
        <v>0</v>
      </c>
      <c r="E52" s="21">
        <v>3007039.54</v>
      </c>
      <c r="F52" s="21">
        <v>0</v>
      </c>
      <c r="G52" s="17">
        <f t="shared" si="0"/>
        <v>0</v>
      </c>
      <c r="H52" s="29">
        <v>17254761.98</v>
      </c>
      <c r="I52" s="29">
        <v>0</v>
      </c>
      <c r="J52" s="17">
        <f t="shared" si="1"/>
        <v>0</v>
      </c>
      <c r="K52" s="24">
        <f t="shared" si="2"/>
        <v>14247722.440000001</v>
      </c>
      <c r="L52" s="25">
        <f t="shared" si="3"/>
        <v>0</v>
      </c>
      <c r="M52" s="19" t="s">
        <v>51</v>
      </c>
    </row>
    <row r="53" spans="1:13" ht="31.5" x14ac:dyDescent="0.25">
      <c r="A53" s="10"/>
      <c r="B53" s="20" t="s">
        <v>55</v>
      </c>
      <c r="C53" s="16">
        <v>13</v>
      </c>
      <c r="D53" s="16">
        <v>1</v>
      </c>
      <c r="E53" s="21">
        <v>3007039.54</v>
      </c>
      <c r="F53" s="21">
        <v>0</v>
      </c>
      <c r="G53" s="17">
        <f t="shared" si="0"/>
        <v>0</v>
      </c>
      <c r="H53" s="29">
        <v>17254761.98</v>
      </c>
      <c r="I53" s="29">
        <v>0</v>
      </c>
      <c r="J53" s="17">
        <f t="shared" si="1"/>
        <v>0</v>
      </c>
      <c r="K53" s="24">
        <f t="shared" si="2"/>
        <v>14247722.440000001</v>
      </c>
      <c r="L53" s="25">
        <f t="shared" si="3"/>
        <v>0</v>
      </c>
      <c r="M53" s="19" t="s">
        <v>51</v>
      </c>
    </row>
    <row r="54" spans="1:13" x14ac:dyDescent="0.25">
      <c r="A54" s="2"/>
      <c r="B54" s="30" t="s">
        <v>48</v>
      </c>
      <c r="C54" s="31"/>
      <c r="D54" s="32"/>
      <c r="E54" s="23">
        <v>14309505609.23</v>
      </c>
      <c r="F54" s="23">
        <v>8541933749.8500004</v>
      </c>
      <c r="G54" s="18">
        <f t="shared" si="0"/>
        <v>59.694122096994271</v>
      </c>
      <c r="H54" s="28">
        <v>17062542208.99</v>
      </c>
      <c r="I54" s="28">
        <v>10144447188.5</v>
      </c>
      <c r="J54" s="18">
        <f t="shared" si="1"/>
        <v>59.454488459258094</v>
      </c>
      <c r="K54" s="26">
        <f t="shared" si="2"/>
        <v>2753036599.7600002</v>
      </c>
      <c r="L54" s="27">
        <f t="shared" si="3"/>
        <v>1602513438.6499996</v>
      </c>
      <c r="M54" s="18">
        <v>73</v>
      </c>
    </row>
    <row r="55" spans="1:13" ht="13.15" customHeight="1" x14ac:dyDescent="0.25">
      <c r="A55" s="4"/>
      <c r="B55" s="4"/>
      <c r="C55" s="4"/>
      <c r="D55" s="3"/>
      <c r="E55" s="4"/>
      <c r="F55" s="3"/>
      <c r="K55" s="4"/>
      <c r="L55" s="3"/>
    </row>
  </sheetData>
  <mergeCells count="2">
    <mergeCell ref="B54:D54"/>
    <mergeCell ref="B1:M1"/>
  </mergeCells>
  <pageMargins left="0.196850393700787" right="0.196850393700787" top="0.39370078740157499" bottom="0.196850393700787" header="0.196850393700787" footer="0.196850393700787"/>
  <pageSetup paperSize="9" scale="6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P04U09</cp:lastModifiedBy>
  <cp:lastPrinted>2018-07-19T07:29:14Z</cp:lastPrinted>
  <dcterms:created xsi:type="dcterms:W3CDTF">2018-07-18T06:43:54Z</dcterms:created>
  <dcterms:modified xsi:type="dcterms:W3CDTF">2022-10-11T12:39:13Z</dcterms:modified>
</cp:coreProperties>
</file>