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11328"/>
  </bookViews>
  <sheets>
    <sheet name="Бюджет_10" sheetId="2" r:id="rId1"/>
  </sheets>
  <definedNames>
    <definedName name="_xlnm.Print_Titles" localSheetId="0">Бюджет_10!$3:$3</definedName>
  </definedNames>
  <calcPr calcId="124519"/>
</workbook>
</file>

<file path=xl/calcChain.xml><?xml version="1.0" encoding="utf-8"?>
<calcChain xmlns="http://schemas.openxmlformats.org/spreadsheetml/2006/main">
  <c r="D24" i="2"/>
  <c r="C24"/>
  <c r="H24"/>
  <c r="G24"/>
  <c r="E17"/>
  <c r="F17"/>
  <c r="I17"/>
  <c r="J17"/>
  <c r="K17"/>
  <c r="E15"/>
  <c r="F15"/>
  <c r="I15"/>
  <c r="J15"/>
  <c r="K15"/>
  <c r="E14"/>
  <c r="F14"/>
  <c r="I14"/>
  <c r="J14"/>
  <c r="K14"/>
  <c r="E7"/>
  <c r="F7"/>
  <c r="E6"/>
  <c r="F6"/>
  <c r="E9"/>
  <c r="F9"/>
  <c r="E5"/>
  <c r="F5"/>
  <c r="F10"/>
  <c r="E21"/>
  <c r="F21"/>
  <c r="E12"/>
  <c r="F12"/>
  <c r="E11"/>
  <c r="F11"/>
  <c r="E18"/>
  <c r="F18"/>
  <c r="E13"/>
  <c r="F13"/>
  <c r="E16"/>
  <c r="F16"/>
  <c r="E19"/>
  <c r="F19"/>
  <c r="E8"/>
  <c r="F8"/>
  <c r="E20"/>
  <c r="F20"/>
  <c r="E22"/>
  <c r="F22"/>
  <c r="E23"/>
  <c r="F23"/>
  <c r="K23"/>
  <c r="K22"/>
  <c r="K20"/>
  <c r="K8"/>
  <c r="K19"/>
  <c r="K16"/>
  <c r="K13"/>
  <c r="K18"/>
  <c r="K11"/>
  <c r="K12"/>
  <c r="K21"/>
  <c r="K10"/>
  <c r="K5"/>
  <c r="K9"/>
  <c r="K6"/>
  <c r="K7"/>
  <c r="J23"/>
  <c r="J22"/>
  <c r="J20"/>
  <c r="J8"/>
  <c r="J19"/>
  <c r="J16"/>
  <c r="J13"/>
  <c r="J18"/>
  <c r="J11"/>
  <c r="J12"/>
  <c r="J21"/>
  <c r="J10"/>
  <c r="J5"/>
  <c r="J9"/>
  <c r="J6"/>
  <c r="J7"/>
  <c r="I23"/>
  <c r="I22"/>
  <c r="I20"/>
  <c r="I10"/>
  <c r="K24" l="1"/>
  <c r="J24"/>
  <c r="F24"/>
  <c r="I24"/>
  <c r="I21"/>
  <c r="I19"/>
  <c r="I16"/>
  <c r="I9"/>
  <c r="I6"/>
  <c r="I7"/>
  <c r="I13"/>
  <c r="I18"/>
  <c r="I11"/>
  <c r="I12"/>
  <c r="I5"/>
  <c r="I8" l="1"/>
</calcChain>
</file>

<file path=xl/sharedStrings.xml><?xml version="1.0" encoding="utf-8"?>
<sst xmlns="http://schemas.openxmlformats.org/spreadsheetml/2006/main" count="35" uniqueCount="33">
  <si>
    <t>(тыс.рублей)</t>
  </si>
  <si>
    <t>Наименование программы</t>
  </si>
  <si>
    <t>% выполнения</t>
  </si>
  <si>
    <t xml:space="preserve"> - </t>
  </si>
  <si>
    <t>8=5-2</t>
  </si>
  <si>
    <t>9=6-3</t>
  </si>
  <si>
    <t xml:space="preserve"> "Образование"</t>
  </si>
  <si>
    <t>"Культура"</t>
  </si>
  <si>
    <t>"Спорт"</t>
  </si>
  <si>
    <t>"Предпринимательство"</t>
  </si>
  <si>
    <t xml:space="preserve">"Здравоохранение" </t>
  </si>
  <si>
    <t xml:space="preserve">"Развитие инженерной инфраструктуры и энергоэффективности" </t>
  </si>
  <si>
    <t>"Формирование современной комфортной городской среды"</t>
  </si>
  <si>
    <t xml:space="preserve">"Экология и окружающая среда" </t>
  </si>
  <si>
    <t xml:space="preserve">"Развитие и функционирование дорожно-транспортного комплекса" </t>
  </si>
  <si>
    <t>"Жилище"</t>
  </si>
  <si>
    <t xml:space="preserve">"Социальная защита населения" </t>
  </si>
  <si>
    <t>"Архитектура и градостроительство"</t>
  </si>
  <si>
    <t xml:space="preserve">"Строительство объектов социальной инфраструктуры" </t>
  </si>
  <si>
    <t xml:space="preserve">"Переселение граждан из аварийного жилищного фонда" </t>
  </si>
  <si>
    <t>Итого по муниципальным программам</t>
  </si>
  <si>
    <t>"Цифровое муниципальное образование"</t>
  </si>
  <si>
    <t>"Развитие сельского хозяйства"</t>
  </si>
  <si>
    <t xml:space="preserve">"Безопасность и обеспечение безопасности жизнедеятельности населения" </t>
  </si>
  <si>
    <t>"Управление имуществом и муниципальными финансами"</t>
  </si>
  <si>
    <t xml:space="preserve">"Развитие институтов гражданского общества, повышение эффективности местного самоуправления и реализации молодежной политики" </t>
  </si>
  <si>
    <t>План на 01.04.2022 года</t>
  </si>
  <si>
    <t>Факт на 01.04.2022 года</t>
  </si>
  <si>
    <t>План на 01.04.2023 года</t>
  </si>
  <si>
    <t>Факт на 01.04.2023 года</t>
  </si>
  <si>
    <t>Отклонение плана 2023 года от плана 2022 года</t>
  </si>
  <si>
    <t>Отклонение факта 2023 года от факта 2022 года</t>
  </si>
  <si>
    <t>Сведения об исполнении бюджета Раменского муниципального района по расходам в разрезе муниципальных программ Раменского муниципального района за I квартал 2023 года в сравнении с соответствующим периодом 2022 года</t>
  </si>
</sst>
</file>

<file path=xl/styles.xml><?xml version="1.0" encoding="utf-8"?>
<styleSheet xmlns="http://schemas.openxmlformats.org/spreadsheetml/2006/main">
  <numFmts count="4">
    <numFmt numFmtId="164" formatCode="#,##0;[Red]\-#,##0;0"/>
    <numFmt numFmtId="165" formatCode="#,##0.0;[Red]\-#,##0.0;0.0"/>
    <numFmt numFmtId="166" formatCode="000"/>
    <numFmt numFmtId="167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165" fontId="2" fillId="0" borderId="1" xfId="1" applyNumberFormat="1" applyFont="1" applyFill="1" applyBorder="1" applyAlignment="1" applyProtection="1">
      <alignment vertical="center" wrapText="1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6" fontId="2" fillId="0" borderId="2" xfId="3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  <xf numFmtId="3" fontId="3" fillId="0" borderId="1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 applyProtection="1">
      <alignment vertical="center"/>
      <protection hidden="1"/>
    </xf>
    <xf numFmtId="167" fontId="3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tabSelected="1" workbookViewId="0">
      <selection activeCell="N17" sqref="N17"/>
    </sheetView>
  </sheetViews>
  <sheetFormatPr defaultRowHeight="15.6"/>
  <cols>
    <col min="1" max="1" width="0.5546875" style="17" customWidth="1"/>
    <col min="2" max="2" width="56.21875" style="17" customWidth="1"/>
    <col min="3" max="3" width="16.44140625" style="17" customWidth="1"/>
    <col min="4" max="4" width="16.5546875" style="17" customWidth="1"/>
    <col min="5" max="5" width="0.44140625" style="17" hidden="1" customWidth="1"/>
    <col min="6" max="6" width="15.21875" style="17" customWidth="1"/>
    <col min="7" max="7" width="16.44140625" style="17" customWidth="1"/>
    <col min="8" max="8" width="16.5546875" style="17" customWidth="1"/>
    <col min="9" max="9" width="13.88671875" style="17" customWidth="1"/>
    <col min="10" max="10" width="13.5546875" style="17" customWidth="1"/>
    <col min="11" max="11" width="13.44140625" style="17" customWidth="1"/>
    <col min="12" max="236" width="9.109375" style="17" customWidth="1"/>
    <col min="237" max="16384" width="8.88671875" style="17"/>
  </cols>
  <sheetData>
    <row r="1" spans="1:11" ht="38.4" customHeight="1">
      <c r="A1" s="1"/>
      <c r="B1" s="20" t="s">
        <v>32</v>
      </c>
      <c r="C1" s="20"/>
      <c r="D1" s="20"/>
      <c r="E1" s="21"/>
      <c r="F1" s="21"/>
      <c r="G1" s="21"/>
      <c r="H1" s="21"/>
      <c r="I1" s="21"/>
      <c r="J1" s="21"/>
      <c r="K1" s="21"/>
    </row>
    <row r="2" spans="1:11" ht="24.6" customHeight="1">
      <c r="A2" s="1"/>
      <c r="B2" s="5"/>
      <c r="E2" s="2"/>
      <c r="K2" s="18" t="s">
        <v>0</v>
      </c>
    </row>
    <row r="3" spans="1:11" ht="84.6" customHeight="1">
      <c r="A3" s="3"/>
      <c r="B3" s="6" t="s">
        <v>1</v>
      </c>
      <c r="C3" s="6" t="s">
        <v>26</v>
      </c>
      <c r="D3" s="6" t="s">
        <v>27</v>
      </c>
      <c r="E3" s="6" t="s">
        <v>2</v>
      </c>
      <c r="F3" s="6" t="s">
        <v>2</v>
      </c>
      <c r="G3" s="6" t="s">
        <v>28</v>
      </c>
      <c r="H3" s="6" t="s">
        <v>29</v>
      </c>
      <c r="I3" s="6" t="s">
        <v>2</v>
      </c>
      <c r="J3" s="6" t="s">
        <v>30</v>
      </c>
      <c r="K3" s="6" t="s">
        <v>31</v>
      </c>
    </row>
    <row r="4" spans="1:11" ht="21" customHeight="1">
      <c r="A4" s="3"/>
      <c r="B4" s="6">
        <v>1</v>
      </c>
      <c r="C4" s="11">
        <v>2</v>
      </c>
      <c r="D4" s="11">
        <v>3</v>
      </c>
      <c r="E4" s="6">
        <v>7</v>
      </c>
      <c r="F4" s="6">
        <v>4</v>
      </c>
      <c r="G4" s="11">
        <v>5</v>
      </c>
      <c r="H4" s="11">
        <v>6</v>
      </c>
      <c r="I4" s="6">
        <v>7</v>
      </c>
      <c r="J4" s="6" t="s">
        <v>4</v>
      </c>
      <c r="K4" s="6" t="s">
        <v>5</v>
      </c>
    </row>
    <row r="5" spans="1:11">
      <c r="A5" s="4"/>
      <c r="B5" s="13" t="s">
        <v>10</v>
      </c>
      <c r="C5" s="9">
        <v>6000</v>
      </c>
      <c r="D5" s="12">
        <v>0</v>
      </c>
      <c r="E5" s="7" t="e">
        <f>#REF!/#REF!*100</f>
        <v>#REF!</v>
      </c>
      <c r="F5" s="7">
        <f>D5/C5*100</f>
        <v>0</v>
      </c>
      <c r="G5" s="9">
        <v>8400</v>
      </c>
      <c r="H5" s="12">
        <v>0</v>
      </c>
      <c r="I5" s="7">
        <f>H5/G5*100</f>
        <v>0</v>
      </c>
      <c r="J5" s="9">
        <f>G5-C5</f>
        <v>2400</v>
      </c>
      <c r="K5" s="9">
        <f>H5-D5</f>
        <v>0</v>
      </c>
    </row>
    <row r="6" spans="1:11">
      <c r="A6" s="4"/>
      <c r="B6" s="13" t="s">
        <v>7</v>
      </c>
      <c r="C6" s="9">
        <v>921828</v>
      </c>
      <c r="D6" s="12">
        <v>254174</v>
      </c>
      <c r="E6" s="7" t="e">
        <f>#REF!/#REF!*100</f>
        <v>#REF!</v>
      </c>
      <c r="F6" s="7">
        <f>D6/C6*100</f>
        <v>27.572822695774047</v>
      </c>
      <c r="G6" s="9">
        <v>913945</v>
      </c>
      <c r="H6" s="12">
        <v>225085</v>
      </c>
      <c r="I6" s="7">
        <f>H6/G6*100</f>
        <v>24.627849597076409</v>
      </c>
      <c r="J6" s="9">
        <f>G6-C6</f>
        <v>-7883</v>
      </c>
      <c r="K6" s="9">
        <f>H6-D6</f>
        <v>-29089</v>
      </c>
    </row>
    <row r="7" spans="1:11">
      <c r="A7" s="4"/>
      <c r="B7" s="13" t="s">
        <v>6</v>
      </c>
      <c r="C7" s="9">
        <v>6805005</v>
      </c>
      <c r="D7" s="12">
        <v>1606162</v>
      </c>
      <c r="E7" s="7" t="e">
        <f>#REF!/#REF!*100</f>
        <v>#REF!</v>
      </c>
      <c r="F7" s="7">
        <f>D7/C7*100</f>
        <v>23.602657161897749</v>
      </c>
      <c r="G7" s="9">
        <v>7608842</v>
      </c>
      <c r="H7" s="12">
        <v>1687932</v>
      </c>
      <c r="I7" s="7">
        <f t="shared" ref="I7:I9" si="0">H7/G7*100</f>
        <v>22.183822452877848</v>
      </c>
      <c r="J7" s="9">
        <f t="shared" ref="J7:J24" si="1">G7-C7</f>
        <v>803837</v>
      </c>
      <c r="K7" s="9">
        <f t="shared" ref="K7:K24" si="2">H7-D7</f>
        <v>81770</v>
      </c>
    </row>
    <row r="8" spans="1:11" ht="18" customHeight="1">
      <c r="A8" s="2"/>
      <c r="B8" s="14" t="s">
        <v>16</v>
      </c>
      <c r="C8" s="16">
        <v>162909</v>
      </c>
      <c r="D8" s="16">
        <v>27978</v>
      </c>
      <c r="E8" s="7" t="e">
        <f>#REF!/#REF!*100</f>
        <v>#REF!</v>
      </c>
      <c r="F8" s="7">
        <f>D8/C8*100</f>
        <v>17.1740051194225</v>
      </c>
      <c r="G8" s="16">
        <v>70299</v>
      </c>
      <c r="H8" s="16">
        <v>7194</v>
      </c>
      <c r="I8" s="7">
        <f>H8/G8*100</f>
        <v>10.233431485511884</v>
      </c>
      <c r="J8" s="9">
        <f>G8-C8</f>
        <v>-92610</v>
      </c>
      <c r="K8" s="9">
        <f>H8-D8</f>
        <v>-20784</v>
      </c>
    </row>
    <row r="9" spans="1:11">
      <c r="A9" s="4"/>
      <c r="B9" s="13" t="s">
        <v>8</v>
      </c>
      <c r="C9" s="9">
        <v>469043</v>
      </c>
      <c r="D9" s="12">
        <v>107606</v>
      </c>
      <c r="E9" s="7" t="e">
        <f>#REF!/#REF!*100</f>
        <v>#REF!</v>
      </c>
      <c r="F9" s="7">
        <f t="shared" ref="F9:F24" si="3">D9/C9*100</f>
        <v>22.94160663308055</v>
      </c>
      <c r="G9" s="9">
        <v>531067</v>
      </c>
      <c r="H9" s="12">
        <v>124808</v>
      </c>
      <c r="I9" s="7">
        <f t="shared" si="0"/>
        <v>23.501366117646171</v>
      </c>
      <c r="J9" s="9">
        <f t="shared" si="1"/>
        <v>62024</v>
      </c>
      <c r="K9" s="9">
        <f t="shared" si="2"/>
        <v>17202</v>
      </c>
    </row>
    <row r="10" spans="1:11" ht="17.399999999999999" customHeight="1">
      <c r="A10" s="4"/>
      <c r="B10" s="13" t="s">
        <v>22</v>
      </c>
      <c r="C10" s="9">
        <v>11333</v>
      </c>
      <c r="D10" s="12">
        <v>939</v>
      </c>
      <c r="E10" s="10" t="s">
        <v>3</v>
      </c>
      <c r="F10" s="7">
        <f t="shared" ref="F10:F16" si="4">D10/C10*100</f>
        <v>8.2855378099355868</v>
      </c>
      <c r="G10" s="9">
        <v>13330</v>
      </c>
      <c r="H10" s="12">
        <v>1463</v>
      </c>
      <c r="I10" s="7">
        <f>H10/G10*100</f>
        <v>10.975243810952739</v>
      </c>
      <c r="J10" s="9">
        <f t="shared" ref="J10:K16" si="5">G10-C10</f>
        <v>1997</v>
      </c>
      <c r="K10" s="9">
        <f t="shared" si="5"/>
        <v>524</v>
      </c>
    </row>
    <row r="11" spans="1:11">
      <c r="A11" s="4"/>
      <c r="B11" s="13" t="s">
        <v>13</v>
      </c>
      <c r="C11" s="9">
        <v>740422</v>
      </c>
      <c r="D11" s="12">
        <v>5737</v>
      </c>
      <c r="E11" s="7" t="e">
        <f>#REF!/#REF!*100</f>
        <v>#REF!</v>
      </c>
      <c r="F11" s="7">
        <f t="shared" si="4"/>
        <v>0.77482840866424829</v>
      </c>
      <c r="G11" s="9">
        <v>907648</v>
      </c>
      <c r="H11" s="12">
        <v>261098</v>
      </c>
      <c r="I11" s="7">
        <f>H11/G11*100</f>
        <v>28.766438090537299</v>
      </c>
      <c r="J11" s="9">
        <f t="shared" si="5"/>
        <v>167226</v>
      </c>
      <c r="K11" s="9">
        <f t="shared" si="5"/>
        <v>255361</v>
      </c>
    </row>
    <row r="12" spans="1:11" ht="31.2">
      <c r="A12" s="4"/>
      <c r="B12" s="13" t="s">
        <v>23</v>
      </c>
      <c r="C12" s="9">
        <v>287836</v>
      </c>
      <c r="D12" s="12">
        <v>30012</v>
      </c>
      <c r="E12" s="7" t="e">
        <f>#REF!/#REF!*100</f>
        <v>#REF!</v>
      </c>
      <c r="F12" s="7">
        <f t="shared" si="4"/>
        <v>10.426770800038911</v>
      </c>
      <c r="G12" s="9">
        <v>255013</v>
      </c>
      <c r="H12" s="12">
        <v>49259</v>
      </c>
      <c r="I12" s="7">
        <f>H12/G12*100</f>
        <v>19.31627015093348</v>
      </c>
      <c r="J12" s="9">
        <f t="shared" si="5"/>
        <v>-32823</v>
      </c>
      <c r="K12" s="9">
        <f t="shared" si="5"/>
        <v>19247</v>
      </c>
    </row>
    <row r="13" spans="1:11">
      <c r="A13" s="4"/>
      <c r="B13" s="13" t="s">
        <v>15</v>
      </c>
      <c r="C13" s="9">
        <v>142216</v>
      </c>
      <c r="D13" s="12">
        <v>18800</v>
      </c>
      <c r="E13" s="7" t="e">
        <f>#REF!/#REF!*100</f>
        <v>#REF!</v>
      </c>
      <c r="F13" s="7">
        <f t="shared" si="4"/>
        <v>13.21932834561512</v>
      </c>
      <c r="G13" s="9">
        <v>185347</v>
      </c>
      <c r="H13" s="12">
        <v>16707</v>
      </c>
      <c r="I13" s="7">
        <f>H13/G13*100</f>
        <v>9.0139036509897661</v>
      </c>
      <c r="J13" s="9">
        <f t="shared" si="5"/>
        <v>43131</v>
      </c>
      <c r="K13" s="9">
        <f t="shared" si="5"/>
        <v>-2093</v>
      </c>
    </row>
    <row r="14" spans="1:11" ht="31.2">
      <c r="A14" s="4"/>
      <c r="B14" s="13" t="s">
        <v>11</v>
      </c>
      <c r="C14" s="9">
        <v>102171</v>
      </c>
      <c r="D14" s="12">
        <v>2700</v>
      </c>
      <c r="E14" s="7" t="e">
        <f>#REF!/#REF!*100</f>
        <v>#REF!</v>
      </c>
      <c r="F14" s="7">
        <f t="shared" si="4"/>
        <v>2.6426285345156653</v>
      </c>
      <c r="G14" s="9">
        <v>170835</v>
      </c>
      <c r="H14" s="12">
        <v>0</v>
      </c>
      <c r="I14" s="7">
        <f t="shared" ref="I14" si="6">H14/G14*100</f>
        <v>0</v>
      </c>
      <c r="J14" s="9">
        <f t="shared" si="5"/>
        <v>68664</v>
      </c>
      <c r="K14" s="9">
        <f t="shared" si="5"/>
        <v>-2700</v>
      </c>
    </row>
    <row r="15" spans="1:11">
      <c r="A15" s="4"/>
      <c r="B15" s="13" t="s">
        <v>9</v>
      </c>
      <c r="C15" s="9">
        <v>12404</v>
      </c>
      <c r="D15" s="12">
        <v>0</v>
      </c>
      <c r="E15" s="7" t="e">
        <f>#REF!/#REF!*100</f>
        <v>#REF!</v>
      </c>
      <c r="F15" s="7">
        <f t="shared" si="4"/>
        <v>0</v>
      </c>
      <c r="G15" s="9">
        <v>568758</v>
      </c>
      <c r="H15" s="12">
        <v>0</v>
      </c>
      <c r="I15" s="7">
        <f>H15/G15*100</f>
        <v>0</v>
      </c>
      <c r="J15" s="9">
        <f t="shared" si="5"/>
        <v>556354</v>
      </c>
      <c r="K15" s="9">
        <f t="shared" si="5"/>
        <v>0</v>
      </c>
    </row>
    <row r="16" spans="1:11" ht="31.2">
      <c r="A16" s="4"/>
      <c r="B16" s="13" t="s">
        <v>24</v>
      </c>
      <c r="C16" s="9">
        <v>1071268</v>
      </c>
      <c r="D16" s="12">
        <v>260082</v>
      </c>
      <c r="E16" s="7" t="e">
        <f>#REF!/#REF!*100</f>
        <v>#REF!</v>
      </c>
      <c r="F16" s="7">
        <f t="shared" si="4"/>
        <v>24.277958456707381</v>
      </c>
      <c r="G16" s="9">
        <v>1108623</v>
      </c>
      <c r="H16" s="12">
        <v>184490</v>
      </c>
      <c r="I16" s="7">
        <f>H16/G16*100</f>
        <v>16.6413650086639</v>
      </c>
      <c r="J16" s="9">
        <f t="shared" si="5"/>
        <v>37355</v>
      </c>
      <c r="K16" s="9">
        <f t="shared" si="5"/>
        <v>-75592</v>
      </c>
    </row>
    <row r="17" spans="1:11" ht="62.4">
      <c r="A17" s="4"/>
      <c r="B17" s="13" t="s">
        <v>25</v>
      </c>
      <c r="C17" s="9">
        <v>114642</v>
      </c>
      <c r="D17" s="12">
        <v>17140</v>
      </c>
      <c r="E17" s="7" t="e">
        <f>#REF!/#REF!*100</f>
        <v>#REF!</v>
      </c>
      <c r="F17" s="7">
        <f t="shared" si="3"/>
        <v>14.950890598558992</v>
      </c>
      <c r="G17" s="9">
        <v>113041</v>
      </c>
      <c r="H17" s="12">
        <v>18644</v>
      </c>
      <c r="I17" s="7">
        <f t="shared" ref="I17:I24" si="7">H17/G17*100</f>
        <v>16.493130810944699</v>
      </c>
      <c r="J17" s="9">
        <f t="shared" si="1"/>
        <v>-1601</v>
      </c>
      <c r="K17" s="9">
        <f t="shared" si="2"/>
        <v>1504</v>
      </c>
    </row>
    <row r="18" spans="1:11" ht="31.2">
      <c r="A18" s="4"/>
      <c r="B18" s="13" t="s">
        <v>14</v>
      </c>
      <c r="C18" s="9">
        <v>1052287</v>
      </c>
      <c r="D18" s="12">
        <v>182050</v>
      </c>
      <c r="E18" s="7" t="e">
        <f>#REF!/#REF!*100</f>
        <v>#REF!</v>
      </c>
      <c r="F18" s="7">
        <f>D18/C18*100</f>
        <v>17.300413290290575</v>
      </c>
      <c r="G18" s="9">
        <v>1116627</v>
      </c>
      <c r="H18" s="12">
        <v>167079</v>
      </c>
      <c r="I18" s="7">
        <f>H18/G18*100</f>
        <v>14.962830022917231</v>
      </c>
      <c r="J18" s="9">
        <f t="shared" ref="J18:K20" si="8">G18-C18</f>
        <v>64340</v>
      </c>
      <c r="K18" s="9">
        <f t="shared" si="8"/>
        <v>-14971</v>
      </c>
    </row>
    <row r="19" spans="1:11">
      <c r="A19" s="4"/>
      <c r="B19" s="13" t="s">
        <v>21</v>
      </c>
      <c r="C19" s="9">
        <v>244891</v>
      </c>
      <c r="D19" s="12">
        <v>43492</v>
      </c>
      <c r="E19" s="7" t="e">
        <f>#REF!/#REF!*100</f>
        <v>#REF!</v>
      </c>
      <c r="F19" s="7">
        <f>D19/C19*100</f>
        <v>17.759738005888334</v>
      </c>
      <c r="G19" s="9">
        <v>239501</v>
      </c>
      <c r="H19" s="12">
        <v>40981</v>
      </c>
      <c r="I19" s="7">
        <f t="shared" ref="I19" si="9">H19/G19*100</f>
        <v>17.110993273514516</v>
      </c>
      <c r="J19" s="9">
        <f t="shared" si="8"/>
        <v>-5390</v>
      </c>
      <c r="K19" s="9">
        <f t="shared" si="8"/>
        <v>-2511</v>
      </c>
    </row>
    <row r="20" spans="1:11" ht="22.2" customHeight="1">
      <c r="A20" s="2"/>
      <c r="B20" s="14" t="s">
        <v>17</v>
      </c>
      <c r="C20" s="22">
        <v>9340</v>
      </c>
      <c r="D20" s="22">
        <v>779</v>
      </c>
      <c r="E20" s="23" t="e">
        <f>#REF!/#REF!*100</f>
        <v>#REF!</v>
      </c>
      <c r="F20" s="7">
        <f>D20/C20*100</f>
        <v>8.3404710920770881</v>
      </c>
      <c r="G20" s="22">
        <v>12469</v>
      </c>
      <c r="H20" s="22">
        <v>778</v>
      </c>
      <c r="I20" s="24">
        <f>H20/G20*100</f>
        <v>6.2394738952602458</v>
      </c>
      <c r="J20" s="9">
        <f t="shared" si="8"/>
        <v>3129</v>
      </c>
      <c r="K20" s="9">
        <f t="shared" si="8"/>
        <v>-1</v>
      </c>
    </row>
    <row r="21" spans="1:11" ht="31.2">
      <c r="A21" s="4"/>
      <c r="B21" s="13" t="s">
        <v>12</v>
      </c>
      <c r="C21" s="9">
        <v>2270348</v>
      </c>
      <c r="D21" s="12">
        <v>225517</v>
      </c>
      <c r="E21" s="7" t="e">
        <f>#REF!/#REF!*100</f>
        <v>#REF!</v>
      </c>
      <c r="F21" s="7">
        <f t="shared" si="3"/>
        <v>9.9331468127353162</v>
      </c>
      <c r="G21" s="9">
        <v>3202241</v>
      </c>
      <c r="H21" s="12">
        <v>379433</v>
      </c>
      <c r="I21" s="7">
        <f t="shared" ref="I21" si="10">H21/G21*100</f>
        <v>11.848983258911494</v>
      </c>
      <c r="J21" s="9">
        <f t="shared" si="1"/>
        <v>931893</v>
      </c>
      <c r="K21" s="9">
        <f t="shared" si="2"/>
        <v>153916</v>
      </c>
    </row>
    <row r="22" spans="1:11" ht="33.6" customHeight="1">
      <c r="A22" s="2"/>
      <c r="B22" s="14" t="s">
        <v>18</v>
      </c>
      <c r="C22" s="22">
        <v>1012347</v>
      </c>
      <c r="D22" s="22">
        <v>64824</v>
      </c>
      <c r="E22" s="23" t="e">
        <f>#REF!/#REF!*100</f>
        <v>#REF!</v>
      </c>
      <c r="F22" s="7">
        <f>D22/C22*100</f>
        <v>6.4033379858882382</v>
      </c>
      <c r="G22" s="22">
        <v>1899684</v>
      </c>
      <c r="H22" s="22">
        <v>224152</v>
      </c>
      <c r="I22" s="24">
        <f>H22/G22*100</f>
        <v>11.799436116743626</v>
      </c>
      <c r="J22" s="9">
        <f>G22-C22</f>
        <v>887337</v>
      </c>
      <c r="K22" s="9">
        <f>H22-D22</f>
        <v>159328</v>
      </c>
    </row>
    <row r="23" spans="1:11" ht="34.200000000000003" customHeight="1">
      <c r="A23" s="2"/>
      <c r="B23" s="14" t="s">
        <v>19</v>
      </c>
      <c r="C23" s="22">
        <v>5277</v>
      </c>
      <c r="D23" s="22">
        <v>0</v>
      </c>
      <c r="E23" s="23" t="e">
        <f>#REF!/#REF!*100</f>
        <v>#REF!</v>
      </c>
      <c r="F23" s="7">
        <f t="shared" si="3"/>
        <v>0</v>
      </c>
      <c r="G23" s="22">
        <v>11553</v>
      </c>
      <c r="H23" s="22">
        <v>0</v>
      </c>
      <c r="I23" s="24">
        <f t="shared" si="7"/>
        <v>0</v>
      </c>
      <c r="J23" s="9">
        <f t="shared" si="1"/>
        <v>6276</v>
      </c>
      <c r="K23" s="9">
        <f t="shared" si="2"/>
        <v>0</v>
      </c>
    </row>
    <row r="24" spans="1:11" ht="18.600000000000001" customHeight="1">
      <c r="B24" s="15" t="s">
        <v>20</v>
      </c>
      <c r="C24" s="25">
        <f>SUM(C5:C23)</f>
        <v>15441567</v>
      </c>
      <c r="D24" s="25">
        <f>SUM(D5:D23)</f>
        <v>2847992</v>
      </c>
      <c r="E24" s="26"/>
      <c r="F24" s="8">
        <f t="shared" si="3"/>
        <v>18.443672199848628</v>
      </c>
      <c r="G24" s="25">
        <f>SUM(G5:G23)</f>
        <v>18937223</v>
      </c>
      <c r="H24" s="25">
        <f>SUM(H5:H23)</f>
        <v>3389103</v>
      </c>
      <c r="I24" s="27">
        <f t="shared" si="7"/>
        <v>17.896515238797157</v>
      </c>
      <c r="J24" s="19">
        <f t="shared" si="1"/>
        <v>3495656</v>
      </c>
      <c r="K24" s="19">
        <f t="shared" si="2"/>
        <v>541111</v>
      </c>
    </row>
  </sheetData>
  <mergeCells count="1">
    <mergeCell ref="B1:K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2020-09-10T08:57:48Z</cp:lastPrinted>
  <dcterms:created xsi:type="dcterms:W3CDTF">2017-11-22T12:49:52Z</dcterms:created>
  <dcterms:modified xsi:type="dcterms:W3CDTF">2023-06-15T12:32:37Z</dcterms:modified>
</cp:coreProperties>
</file>