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Бюджет" sheetId="2" r:id="rId1"/>
  </sheets>
  <definedNames>
    <definedName name="_xlnm._FilterDatabase" localSheetId="0" hidden="1">Бюджет!#REF!</definedName>
    <definedName name="_xlnm.Print_Titles" localSheetId="0">Бюджет!$3:$4</definedName>
  </definedNames>
  <calcPr calcId="124519"/>
</workbook>
</file>

<file path=xl/calcChain.xml><?xml version="1.0" encoding="utf-8"?>
<calcChain xmlns="http://schemas.openxmlformats.org/spreadsheetml/2006/main">
  <c r="M49" i="2"/>
  <c r="M16"/>
  <c r="J33"/>
  <c r="J50"/>
  <c r="J44"/>
  <c r="J41"/>
  <c r="J40"/>
  <c r="J36"/>
  <c r="J35"/>
  <c r="J53"/>
  <c r="J47"/>
  <c r="G16"/>
  <c r="J49"/>
  <c r="M54"/>
  <c r="M51"/>
  <c r="M50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2"/>
  <c r="M21"/>
  <c r="M20"/>
  <c r="M19"/>
  <c r="M18"/>
  <c r="M17"/>
  <c r="M14"/>
  <c r="M13"/>
  <c r="M12"/>
  <c r="M11"/>
  <c r="M9"/>
  <c r="M8"/>
  <c r="M7"/>
  <c r="M6"/>
  <c r="M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J54"/>
  <c r="J52"/>
  <c r="J51"/>
  <c r="J46"/>
  <c r="J45"/>
  <c r="J43"/>
  <c r="J42"/>
  <c r="J39"/>
  <c r="J38"/>
  <c r="J37"/>
  <c r="J34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G54"/>
  <c r="G53"/>
  <c r="G52"/>
  <c r="G51"/>
  <c r="G50"/>
  <c r="G49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5"/>
  <c r="G14"/>
  <c r="G13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<sst xmlns="http://schemas.openxmlformats.org/spreadsheetml/2006/main" count="74" uniqueCount="66">
  <si>
    <t>Другие вопросы в области физической культуры и спорта</t>
  </si>
  <si>
    <t>Массовый спорт</t>
  </si>
  <si>
    <t>ФИЗИЧЕСКАЯ КУЛЬТУРА И СПОРТ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</si>
  <si>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</si>
  <si>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</si>
  <si>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</si>
  <si>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</si>
  <si>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</si>
  <si>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</si>
  <si>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</si>
  <si>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</si>
  <si>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</si>
  <si>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</si>
  <si>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</si>
  <si>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</si>
  <si>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</si>
  <si>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</si>
  <si>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</si>
  <si>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Охрана объектов растительного и животного мира и среды их обитания</t>
  </si>
  <si>
    <t>ОХРАНА ОКРУЖАЮЩЕЙ СРЕДЫ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</si>
  <si>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</si>
  <si>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</si>
  <si>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</si>
  <si>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</si>
  <si>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</si>
  <si>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</si>
  <si>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</si>
  <si>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</si>
  <si>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</si>
  <si>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</si>
  <si>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</si>
  <si>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</si>
  <si>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</si>
  <si>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</si>
  <si>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</si>
  <si>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</si>
  <si>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</si>
  <si>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</si>
  <si>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</si>
  <si>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</si>
  <si>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</si>
  <si>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</si>
  <si>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1</t>
  </si>
  <si>
    <t>% выполнения плана</t>
  </si>
  <si>
    <t>ПР</t>
  </si>
  <si>
    <t>РЗ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</si>
  <si>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</si>
  <si>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жилищно-коммунального хозяйства</t>
  </si>
  <si>
    <t>ИТОГО РАСХОДОВ</t>
  </si>
  <si>
    <t>10=7-4</t>
  </si>
  <si>
    <t>11=8-5</t>
  </si>
  <si>
    <t xml:space="preserve"> - </t>
  </si>
  <si>
    <t>Наименование раздела (РЗ), подраздела (ПР)</t>
  </si>
  <si>
    <t>Другие вопросы в области охраны окружающей среды</t>
  </si>
  <si>
    <t>Другие вопросы в области социальной политики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</si>
  <si>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</si>
  <si>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</si>
  <si>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Защита населения и территории от чрезвычайных ситуаций природного и техногенного характера, пожарная безопасность</t>
  </si>
  <si>
    <t>Уточненный план 2022 года, тыс. руб.</t>
  </si>
  <si>
    <t>Фактически исполнено по состоянию на 01.07.2022 года, тыс. руб.</t>
  </si>
  <si>
    <t>Аналитические данные о расходах бюджета Раменского муниципального района по разделам и подразделам классификации расходов бюджетов за I полугодие 2023 года в сравнении с соответствующим периодом прошлого года (по состоянию на 01.07.2023 г.)</t>
  </si>
  <si>
    <t>Уточненный план 2023 года, тыс. руб.</t>
  </si>
  <si>
    <t>Фактически исполнено по состоянию на 01.07.2023 года, тыс. руб.</t>
  </si>
  <si>
    <t>Отклонение плана 2023 года от плана 2022 года, тыс. руб.</t>
  </si>
  <si>
    <t>Отклонение факта 2023 года от факта 2022 года, тыс. руб.</t>
  </si>
  <si>
    <t>Темпы роста к соответствующему периоду 2022 года, %</t>
  </si>
</sst>
</file>

<file path=xl/styles.xml><?xml version="1.0" encoding="utf-8"?>
<styleSheet xmlns="http://schemas.openxmlformats.org/spreadsheetml/2006/main">
  <numFmts count="4">
    <numFmt numFmtId="164" formatCode="00;"/>
    <numFmt numFmtId="165" formatCode="000"/>
    <numFmt numFmtId="166" formatCode="#,##0.0;[Red]\-#,##0.0;0.0"/>
    <numFmt numFmtId="167" formatCode="#,##0;[Red]\-#,##0;0"/>
  </numFmts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3" fillId="0" borderId="0" xfId="1" applyFo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alignment vertical="top" wrapText="1"/>
      <protection hidden="1"/>
    </xf>
    <xf numFmtId="0" fontId="3" fillId="0" borderId="0" xfId="1" applyFont="1" applyAlignment="1" applyProtection="1">
      <alignment horizontal="right"/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vertical="top" wrapText="1"/>
      <protection hidden="1"/>
    </xf>
    <xf numFmtId="0" fontId="3" fillId="0" borderId="0" xfId="1" applyFont="1" applyBorder="1" applyProtection="1">
      <protection hidden="1"/>
    </xf>
    <xf numFmtId="0" fontId="3" fillId="0" borderId="0" xfId="1" applyNumberFormat="1" applyFont="1" applyFill="1" applyBorder="1" applyAlignment="1" applyProtection="1">
      <alignment horizontal="right"/>
      <protection hidden="1"/>
    </xf>
    <xf numFmtId="0" fontId="2" fillId="0" borderId="2" xfId="1" applyNumberFormat="1" applyFont="1" applyFill="1" applyBorder="1" applyAlignment="1" applyProtection="1">
      <alignment horizontal="center" vertical="center"/>
      <protection hidden="1"/>
    </xf>
    <xf numFmtId="165" fontId="3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3" fillId="0" borderId="2" xfId="1" applyNumberFormat="1" applyFont="1" applyFill="1" applyBorder="1" applyAlignment="1" applyProtection="1">
      <alignment horizontal="center" vertical="center"/>
      <protection hidden="1"/>
    </xf>
    <xf numFmtId="167" fontId="3" fillId="0" borderId="2" xfId="1" applyNumberFormat="1" applyFont="1" applyFill="1" applyBorder="1" applyAlignment="1" applyProtection="1">
      <alignment horizontal="right" vertical="center"/>
      <protection hidden="1"/>
    </xf>
    <xf numFmtId="167" fontId="2" fillId="0" borderId="2" xfId="1" applyNumberFormat="1" applyFont="1" applyFill="1" applyBorder="1" applyAlignment="1" applyProtection="1">
      <alignment horizontal="right" vertical="center"/>
      <protection hidden="1"/>
    </xf>
    <xf numFmtId="167" fontId="3" fillId="0" borderId="2" xfId="1" applyNumberFormat="1" applyFont="1" applyFill="1" applyBorder="1" applyAlignment="1" applyProtection="1">
      <alignment vertical="center"/>
      <protection hidden="1"/>
    </xf>
    <xf numFmtId="166" fontId="3" fillId="0" borderId="2" xfId="1" applyNumberFormat="1" applyFont="1" applyFill="1" applyBorder="1" applyAlignment="1" applyProtection="1">
      <alignment vertical="center"/>
      <protection hidden="1"/>
    </xf>
    <xf numFmtId="167" fontId="2" fillId="0" borderId="2" xfId="1" applyNumberFormat="1" applyFont="1" applyFill="1" applyBorder="1" applyAlignment="1" applyProtection="1">
      <alignment vertical="center"/>
      <protection hidden="1"/>
    </xf>
    <xf numFmtId="166" fontId="2" fillId="0" borderId="2" xfId="1" applyNumberFormat="1" applyFont="1" applyFill="1" applyBorder="1" applyAlignment="1" applyProtection="1">
      <alignment vertical="center"/>
      <protection hidden="1"/>
    </xf>
    <xf numFmtId="166" fontId="3" fillId="0" borderId="2" xfId="1" applyNumberFormat="1" applyFont="1" applyFill="1" applyBorder="1" applyAlignment="1" applyProtection="1">
      <alignment horizontal="right" vertical="center"/>
      <protection hidden="1"/>
    </xf>
    <xf numFmtId="165" fontId="3" fillId="0" borderId="1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wrapText="1"/>
      <protection hidden="1"/>
    </xf>
    <xf numFmtId="0" fontId="0" fillId="0" borderId="0" xfId="0" applyAlignment="1">
      <alignment wrapText="1"/>
    </xf>
    <xf numFmtId="0" fontId="2" fillId="0" borderId="5" xfId="1" applyNumberFormat="1" applyFont="1" applyFill="1" applyBorder="1" applyAlignment="1" applyProtection="1">
      <alignment horizontal="center" vertical="center"/>
      <protection hidden="1"/>
    </xf>
    <xf numFmtId="3" fontId="4" fillId="0" borderId="2" xfId="0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 applyProtection="1">
      <alignment vertical="center"/>
      <protection hidden="1"/>
    </xf>
    <xf numFmtId="3" fontId="5" fillId="0" borderId="2" xfId="0" applyNumberFormat="1" applyFont="1" applyFill="1" applyBorder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5"/>
  <sheetViews>
    <sheetView showGridLines="0" tabSelected="1" workbookViewId="0"/>
  </sheetViews>
  <sheetFormatPr defaultRowHeight="15.6"/>
  <cols>
    <col min="1" max="1" width="0.5546875" style="5" customWidth="1"/>
    <col min="2" max="2" width="56.21875" style="5" customWidth="1"/>
    <col min="3" max="3" width="6" style="5" customWidth="1"/>
    <col min="4" max="4" width="7.33203125" style="5" customWidth="1"/>
    <col min="5" max="6" width="18.33203125" style="5" customWidth="1"/>
    <col min="7" max="10" width="14.33203125" style="5" customWidth="1"/>
    <col min="11" max="12" width="18.33203125" style="5" customWidth="1"/>
    <col min="13" max="13" width="20" style="5" customWidth="1"/>
    <col min="14" max="240" width="9.109375" style="5" customWidth="1"/>
    <col min="241" max="243" width="9.21875" style="5"/>
    <col min="244" max="16384" width="8.88671875" style="5"/>
  </cols>
  <sheetData>
    <row r="1" spans="1:13" ht="48" customHeight="1">
      <c r="A1" s="2"/>
      <c r="B1" s="28" t="s">
        <v>60</v>
      </c>
      <c r="C1" s="29"/>
      <c r="D1" s="29"/>
      <c r="E1" s="29"/>
      <c r="F1" s="29"/>
      <c r="G1" s="29"/>
      <c r="H1" s="29"/>
      <c r="I1" s="29"/>
      <c r="J1" s="30"/>
      <c r="K1" s="30"/>
      <c r="L1" s="30"/>
      <c r="M1" s="30"/>
    </row>
    <row r="2" spans="1:13" ht="13.2" customHeight="1">
      <c r="A2" s="2"/>
      <c r="B2" s="11"/>
      <c r="C2" s="6"/>
      <c r="D2" s="12"/>
      <c r="E2" s="13"/>
      <c r="F2" s="3"/>
      <c r="K2" s="13"/>
      <c r="L2" s="7"/>
    </row>
    <row r="3" spans="1:13" ht="109.2">
      <c r="A3" s="8"/>
      <c r="B3" s="1" t="s">
        <v>52</v>
      </c>
      <c r="C3" s="1" t="s">
        <v>45</v>
      </c>
      <c r="D3" s="14" t="s">
        <v>44</v>
      </c>
      <c r="E3" s="1" t="s">
        <v>58</v>
      </c>
      <c r="F3" s="1" t="s">
        <v>59</v>
      </c>
      <c r="G3" s="1" t="s">
        <v>43</v>
      </c>
      <c r="H3" s="1" t="s">
        <v>61</v>
      </c>
      <c r="I3" s="1" t="s">
        <v>62</v>
      </c>
      <c r="J3" s="1" t="s">
        <v>43</v>
      </c>
      <c r="K3" s="1" t="s">
        <v>63</v>
      </c>
      <c r="L3" s="1" t="s">
        <v>64</v>
      </c>
      <c r="M3" s="1" t="s">
        <v>65</v>
      </c>
    </row>
    <row r="4" spans="1:13">
      <c r="A4" s="9"/>
      <c r="B4" s="14" t="s">
        <v>42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31">
        <v>7</v>
      </c>
      <c r="I4" s="31">
        <v>8</v>
      </c>
      <c r="J4" s="14">
        <v>9</v>
      </c>
      <c r="K4" s="14" t="s">
        <v>49</v>
      </c>
      <c r="L4" s="14" t="s">
        <v>50</v>
      </c>
      <c r="M4" s="14">
        <v>12</v>
      </c>
    </row>
    <row r="5" spans="1:13">
      <c r="A5" s="10"/>
      <c r="B5" s="15" t="s">
        <v>41</v>
      </c>
      <c r="C5" s="16">
        <v>1</v>
      </c>
      <c r="D5" s="16">
        <v>0</v>
      </c>
      <c r="E5" s="19">
        <v>1226629</v>
      </c>
      <c r="F5" s="19">
        <v>552561</v>
      </c>
      <c r="G5" s="20">
        <f>F5/E5*100</f>
        <v>45.047116935927647</v>
      </c>
      <c r="H5" s="32">
        <v>1282211</v>
      </c>
      <c r="I5" s="32">
        <v>495226</v>
      </c>
      <c r="J5" s="20">
        <f>I5/H5*100</f>
        <v>38.622816369536686</v>
      </c>
      <c r="K5" s="23">
        <f>H5-E5</f>
        <v>55582</v>
      </c>
      <c r="L5" s="19">
        <f>I5-F5</f>
        <v>-57335</v>
      </c>
      <c r="M5" s="20">
        <f>I5/F5*100</f>
        <v>89.623770045298173</v>
      </c>
    </row>
    <row r="6" spans="1:13" ht="46.8">
      <c r="A6" s="10"/>
      <c r="B6" s="15" t="s">
        <v>40</v>
      </c>
      <c r="C6" s="16">
        <v>1</v>
      </c>
      <c r="D6" s="16">
        <v>2</v>
      </c>
      <c r="E6" s="19">
        <v>2482</v>
      </c>
      <c r="F6" s="19">
        <v>804</v>
      </c>
      <c r="G6" s="20">
        <f t="shared" ref="G6:G54" si="0">F6/E6*100</f>
        <v>32.393231265108788</v>
      </c>
      <c r="H6" s="32">
        <v>2482</v>
      </c>
      <c r="I6" s="32">
        <v>1246</v>
      </c>
      <c r="J6" s="20">
        <f t="shared" ref="J6:J54" si="1">I6/H6*100</f>
        <v>50.201450443190978</v>
      </c>
      <c r="K6" s="17">
        <f t="shared" ref="K6:K54" si="2">H6-E6</f>
        <v>0</v>
      </c>
      <c r="L6" s="19">
        <f t="shared" ref="L6:L54" si="3">I6-F6</f>
        <v>442</v>
      </c>
      <c r="M6" s="20">
        <f t="shared" ref="M6:M54" si="4">I6/F6*100</f>
        <v>154.97512437810946</v>
      </c>
    </row>
    <row r="7" spans="1:13" ht="46.8">
      <c r="A7" s="10"/>
      <c r="B7" s="15" t="s">
        <v>46</v>
      </c>
      <c r="C7" s="16">
        <v>1</v>
      </c>
      <c r="D7" s="16">
        <v>3</v>
      </c>
      <c r="E7" s="19">
        <v>3520</v>
      </c>
      <c r="F7" s="19">
        <v>1861</v>
      </c>
      <c r="G7" s="20">
        <f t="shared" si="0"/>
        <v>52.86931818181818</v>
      </c>
      <c r="H7" s="32">
        <v>3520</v>
      </c>
      <c r="I7" s="32">
        <v>1575</v>
      </c>
      <c r="J7" s="20">
        <f t="shared" si="1"/>
        <v>44.74431818181818</v>
      </c>
      <c r="K7" s="17">
        <f t="shared" si="2"/>
        <v>0</v>
      </c>
      <c r="L7" s="19">
        <f t="shared" si="3"/>
        <v>-286</v>
      </c>
      <c r="M7" s="20">
        <f t="shared" si="4"/>
        <v>84.631918323481997</v>
      </c>
    </row>
    <row r="8" spans="1:13" ht="62.4">
      <c r="A8" s="10"/>
      <c r="B8" s="15" t="s">
        <v>39</v>
      </c>
      <c r="C8" s="16">
        <v>1</v>
      </c>
      <c r="D8" s="16">
        <v>4</v>
      </c>
      <c r="E8" s="19">
        <v>320212</v>
      </c>
      <c r="F8" s="19">
        <v>132273</v>
      </c>
      <c r="G8" s="20">
        <f t="shared" si="0"/>
        <v>41.307945985784414</v>
      </c>
      <c r="H8" s="32">
        <v>278191</v>
      </c>
      <c r="I8" s="32">
        <v>130509</v>
      </c>
      <c r="J8" s="20">
        <f t="shared" si="1"/>
        <v>46.913451549474999</v>
      </c>
      <c r="K8" s="17">
        <f t="shared" si="2"/>
        <v>-42021</v>
      </c>
      <c r="L8" s="19">
        <f t="shared" si="3"/>
        <v>-1764</v>
      </c>
      <c r="M8" s="20">
        <f t="shared" si="4"/>
        <v>98.666394502279374</v>
      </c>
    </row>
    <row r="9" spans="1:13" ht="46.8">
      <c r="A9" s="10"/>
      <c r="B9" s="15" t="s">
        <v>38</v>
      </c>
      <c r="C9" s="16">
        <v>1</v>
      </c>
      <c r="D9" s="16">
        <v>6</v>
      </c>
      <c r="E9" s="19">
        <v>54694</v>
      </c>
      <c r="F9" s="19">
        <v>21541</v>
      </c>
      <c r="G9" s="20">
        <f t="shared" si="0"/>
        <v>39.384576004680589</v>
      </c>
      <c r="H9" s="32">
        <v>55310</v>
      </c>
      <c r="I9" s="32">
        <v>22529</v>
      </c>
      <c r="J9" s="20">
        <f t="shared" si="1"/>
        <v>40.73223648526487</v>
      </c>
      <c r="K9" s="17">
        <f t="shared" si="2"/>
        <v>616</v>
      </c>
      <c r="L9" s="19">
        <f t="shared" si="3"/>
        <v>988</v>
      </c>
      <c r="M9" s="20">
        <f t="shared" si="4"/>
        <v>104.58660229330114</v>
      </c>
    </row>
    <row r="10" spans="1:13">
      <c r="A10" s="10"/>
      <c r="B10" s="15" t="s">
        <v>37</v>
      </c>
      <c r="C10" s="16">
        <v>1</v>
      </c>
      <c r="D10" s="16">
        <v>11</v>
      </c>
      <c r="E10" s="19">
        <v>9717</v>
      </c>
      <c r="F10" s="19">
        <v>0</v>
      </c>
      <c r="G10" s="20">
        <f t="shared" si="0"/>
        <v>0</v>
      </c>
      <c r="H10" s="32">
        <v>26665</v>
      </c>
      <c r="I10" s="32">
        <v>0</v>
      </c>
      <c r="J10" s="20">
        <f t="shared" si="1"/>
        <v>0</v>
      </c>
      <c r="K10" s="17">
        <f t="shared" si="2"/>
        <v>16948</v>
      </c>
      <c r="L10" s="19">
        <f t="shared" si="3"/>
        <v>0</v>
      </c>
      <c r="M10" s="23" t="s">
        <v>51</v>
      </c>
    </row>
    <row r="11" spans="1:13">
      <c r="A11" s="10"/>
      <c r="B11" s="15" t="s">
        <v>36</v>
      </c>
      <c r="C11" s="16">
        <v>1</v>
      </c>
      <c r="D11" s="16">
        <v>13</v>
      </c>
      <c r="E11" s="19">
        <v>836005</v>
      </c>
      <c r="F11" s="19">
        <v>396082</v>
      </c>
      <c r="G11" s="20">
        <f t="shared" si="0"/>
        <v>47.3779463041489</v>
      </c>
      <c r="H11" s="32">
        <v>916042</v>
      </c>
      <c r="I11" s="32">
        <v>339367</v>
      </c>
      <c r="J11" s="20">
        <f t="shared" si="1"/>
        <v>37.047100460459234</v>
      </c>
      <c r="K11" s="17">
        <f t="shared" si="2"/>
        <v>80037</v>
      </c>
      <c r="L11" s="19">
        <f t="shared" si="3"/>
        <v>-56715</v>
      </c>
      <c r="M11" s="20">
        <f t="shared" si="4"/>
        <v>85.680995349447841</v>
      </c>
    </row>
    <row r="12" spans="1:13">
      <c r="A12" s="10"/>
      <c r="B12" s="15" t="s">
        <v>35</v>
      </c>
      <c r="C12" s="16">
        <v>2</v>
      </c>
      <c r="D12" s="16">
        <v>0</v>
      </c>
      <c r="E12" s="19">
        <v>163</v>
      </c>
      <c r="F12" s="19">
        <v>129</v>
      </c>
      <c r="G12" s="20">
        <f t="shared" si="0"/>
        <v>79.141104294478524</v>
      </c>
      <c r="H12" s="32">
        <v>64</v>
      </c>
      <c r="I12" s="32">
        <v>48</v>
      </c>
      <c r="J12" s="20">
        <f t="shared" si="1"/>
        <v>75</v>
      </c>
      <c r="K12" s="17">
        <f t="shared" si="2"/>
        <v>-99</v>
      </c>
      <c r="L12" s="19">
        <f t="shared" si="3"/>
        <v>-81</v>
      </c>
      <c r="M12" s="20">
        <f t="shared" si="4"/>
        <v>37.209302325581397</v>
      </c>
    </row>
    <row r="13" spans="1:13">
      <c r="A13" s="10"/>
      <c r="B13" s="15" t="s">
        <v>34</v>
      </c>
      <c r="C13" s="16">
        <v>2</v>
      </c>
      <c r="D13" s="16">
        <v>4</v>
      </c>
      <c r="E13" s="19">
        <v>163</v>
      </c>
      <c r="F13" s="19">
        <v>129</v>
      </c>
      <c r="G13" s="20">
        <f t="shared" si="0"/>
        <v>79.141104294478524</v>
      </c>
      <c r="H13" s="32">
        <v>64</v>
      </c>
      <c r="I13" s="32">
        <v>8</v>
      </c>
      <c r="J13" s="20">
        <f t="shared" si="1"/>
        <v>12.5</v>
      </c>
      <c r="K13" s="17">
        <f t="shared" si="2"/>
        <v>-99</v>
      </c>
      <c r="L13" s="19">
        <f t="shared" si="3"/>
        <v>-121</v>
      </c>
      <c r="M13" s="20">
        <f t="shared" si="4"/>
        <v>6.2015503875968996</v>
      </c>
    </row>
    <row r="14" spans="1:13" ht="31.2">
      <c r="A14" s="10"/>
      <c r="B14" s="15" t="s">
        <v>33</v>
      </c>
      <c r="C14" s="16">
        <v>3</v>
      </c>
      <c r="D14" s="16">
        <v>0</v>
      </c>
      <c r="E14" s="19">
        <v>192007</v>
      </c>
      <c r="F14" s="19">
        <v>60301</v>
      </c>
      <c r="G14" s="20">
        <f t="shared" si="0"/>
        <v>31.405625836558045</v>
      </c>
      <c r="H14" s="32">
        <v>181625</v>
      </c>
      <c r="I14" s="32">
        <v>69759</v>
      </c>
      <c r="J14" s="20">
        <f t="shared" si="1"/>
        <v>38.408258774948386</v>
      </c>
      <c r="K14" s="17">
        <f t="shared" si="2"/>
        <v>-10382</v>
      </c>
      <c r="L14" s="19">
        <f t="shared" si="3"/>
        <v>9458</v>
      </c>
      <c r="M14" s="20">
        <f t="shared" si="4"/>
        <v>115.68464867912638</v>
      </c>
    </row>
    <row r="15" spans="1:13" ht="46.8">
      <c r="A15" s="10"/>
      <c r="B15" s="15" t="s">
        <v>32</v>
      </c>
      <c r="C15" s="16">
        <v>3</v>
      </c>
      <c r="D15" s="16">
        <v>9</v>
      </c>
      <c r="E15" s="19">
        <v>2350</v>
      </c>
      <c r="F15" s="19">
        <v>0</v>
      </c>
      <c r="G15" s="20">
        <f t="shared" si="0"/>
        <v>0</v>
      </c>
      <c r="H15" s="32">
        <v>6749</v>
      </c>
      <c r="I15" s="32">
        <v>1373</v>
      </c>
      <c r="J15" s="20">
        <f t="shared" si="1"/>
        <v>20.343754630315601</v>
      </c>
      <c r="K15" s="17">
        <f t="shared" si="2"/>
        <v>4399</v>
      </c>
      <c r="L15" s="19">
        <f t="shared" si="3"/>
        <v>1373</v>
      </c>
      <c r="M15" s="23" t="s">
        <v>51</v>
      </c>
    </row>
    <row r="16" spans="1:13" ht="46.8">
      <c r="A16" s="10"/>
      <c r="B16" s="15" t="s">
        <v>57</v>
      </c>
      <c r="C16" s="16">
        <v>3</v>
      </c>
      <c r="D16" s="16">
        <v>10</v>
      </c>
      <c r="E16" s="17">
        <v>123050</v>
      </c>
      <c r="F16" s="17">
        <v>47289</v>
      </c>
      <c r="G16" s="20">
        <f t="shared" si="0"/>
        <v>38.430719219829342</v>
      </c>
      <c r="H16" s="32">
        <v>127368</v>
      </c>
      <c r="I16" s="32">
        <v>44969</v>
      </c>
      <c r="J16" s="20">
        <f t="shared" si="1"/>
        <v>35.306356384649206</v>
      </c>
      <c r="K16" s="17">
        <f t="shared" si="2"/>
        <v>4318</v>
      </c>
      <c r="L16" s="19">
        <f t="shared" si="3"/>
        <v>-2320</v>
      </c>
      <c r="M16" s="20">
        <f t="shared" si="4"/>
        <v>95.093996489669905</v>
      </c>
    </row>
    <row r="17" spans="1:13" ht="31.2">
      <c r="A17" s="10"/>
      <c r="B17" s="15" t="s">
        <v>31</v>
      </c>
      <c r="C17" s="16">
        <v>3</v>
      </c>
      <c r="D17" s="16">
        <v>14</v>
      </c>
      <c r="E17" s="19">
        <v>66607</v>
      </c>
      <c r="F17" s="19">
        <v>13011</v>
      </c>
      <c r="G17" s="20">
        <f t="shared" si="0"/>
        <v>19.533982914708663</v>
      </c>
      <c r="H17" s="32">
        <v>47508</v>
      </c>
      <c r="I17" s="32">
        <v>23417</v>
      </c>
      <c r="J17" s="20">
        <f t="shared" si="1"/>
        <v>49.290645785972885</v>
      </c>
      <c r="K17" s="17">
        <f t="shared" si="2"/>
        <v>-19099</v>
      </c>
      <c r="L17" s="19">
        <f t="shared" si="3"/>
        <v>10406</v>
      </c>
      <c r="M17" s="20">
        <f t="shared" si="4"/>
        <v>179.97847974790562</v>
      </c>
    </row>
    <row r="18" spans="1:13">
      <c r="A18" s="10"/>
      <c r="B18" s="15" t="s">
        <v>30</v>
      </c>
      <c r="C18" s="16">
        <v>4</v>
      </c>
      <c r="D18" s="16">
        <v>0</v>
      </c>
      <c r="E18" s="19">
        <v>1235200</v>
      </c>
      <c r="F18" s="19">
        <v>449015</v>
      </c>
      <c r="G18" s="20">
        <f t="shared" si="0"/>
        <v>36.35160297927461</v>
      </c>
      <c r="H18" s="32">
        <v>1934336</v>
      </c>
      <c r="I18" s="32">
        <v>442945</v>
      </c>
      <c r="J18" s="20">
        <f t="shared" si="1"/>
        <v>22.899072343170989</v>
      </c>
      <c r="K18" s="17">
        <f t="shared" si="2"/>
        <v>699136</v>
      </c>
      <c r="L18" s="19">
        <f t="shared" si="3"/>
        <v>-6070</v>
      </c>
      <c r="M18" s="20">
        <f t="shared" si="4"/>
        <v>98.648152066189326</v>
      </c>
    </row>
    <row r="19" spans="1:13">
      <c r="A19" s="10"/>
      <c r="B19" s="15" t="s">
        <v>29</v>
      </c>
      <c r="C19" s="16">
        <v>4</v>
      </c>
      <c r="D19" s="16">
        <v>1</v>
      </c>
      <c r="E19" s="19">
        <v>12834</v>
      </c>
      <c r="F19" s="19">
        <v>6084</v>
      </c>
      <c r="G19" s="20">
        <f t="shared" si="0"/>
        <v>47.405329593267879</v>
      </c>
      <c r="H19" s="32">
        <v>13385</v>
      </c>
      <c r="I19" s="32">
        <v>5766</v>
      </c>
      <c r="J19" s="20">
        <f t="shared" si="1"/>
        <v>43.078072469181919</v>
      </c>
      <c r="K19" s="17">
        <f t="shared" si="2"/>
        <v>551</v>
      </c>
      <c r="L19" s="19">
        <f t="shared" si="3"/>
        <v>-318</v>
      </c>
      <c r="M19" s="20">
        <f t="shared" si="4"/>
        <v>94.773175542406307</v>
      </c>
    </row>
    <row r="20" spans="1:13">
      <c r="A20" s="10"/>
      <c r="B20" s="15" t="s">
        <v>28</v>
      </c>
      <c r="C20" s="16">
        <v>4</v>
      </c>
      <c r="D20" s="16">
        <v>5</v>
      </c>
      <c r="E20" s="19">
        <v>10396</v>
      </c>
      <c r="F20" s="19">
        <v>4453</v>
      </c>
      <c r="G20" s="20">
        <f t="shared" si="0"/>
        <v>42.833782223932282</v>
      </c>
      <c r="H20" s="32">
        <v>13212</v>
      </c>
      <c r="I20" s="32">
        <v>4418</v>
      </c>
      <c r="J20" s="20">
        <f t="shared" si="1"/>
        <v>33.439297608234938</v>
      </c>
      <c r="K20" s="17">
        <f t="shared" si="2"/>
        <v>2816</v>
      </c>
      <c r="L20" s="19">
        <f t="shared" si="3"/>
        <v>-35</v>
      </c>
      <c r="M20" s="20">
        <f t="shared" si="4"/>
        <v>99.214013024927013</v>
      </c>
    </row>
    <row r="21" spans="1:13">
      <c r="A21" s="10"/>
      <c r="B21" s="15" t="s">
        <v>27</v>
      </c>
      <c r="C21" s="16">
        <v>4</v>
      </c>
      <c r="D21" s="16">
        <v>8</v>
      </c>
      <c r="E21" s="19">
        <v>46758</v>
      </c>
      <c r="F21" s="19">
        <v>34396</v>
      </c>
      <c r="G21" s="20">
        <f t="shared" si="0"/>
        <v>73.561743444971981</v>
      </c>
      <c r="H21" s="32">
        <v>255732</v>
      </c>
      <c r="I21" s="32">
        <v>36775</v>
      </c>
      <c r="J21" s="20">
        <f t="shared" si="1"/>
        <v>14.380288739774452</v>
      </c>
      <c r="K21" s="17">
        <f t="shared" si="2"/>
        <v>208974</v>
      </c>
      <c r="L21" s="19">
        <f t="shared" si="3"/>
        <v>2379</v>
      </c>
      <c r="M21" s="20">
        <f t="shared" si="4"/>
        <v>106.91650191882778</v>
      </c>
    </row>
    <row r="22" spans="1:13">
      <c r="A22" s="10"/>
      <c r="B22" s="15" t="s">
        <v>26</v>
      </c>
      <c r="C22" s="16">
        <v>4</v>
      </c>
      <c r="D22" s="16">
        <v>9</v>
      </c>
      <c r="E22" s="19">
        <v>1106739</v>
      </c>
      <c r="F22" s="19">
        <v>386769</v>
      </c>
      <c r="G22" s="20">
        <f t="shared" si="0"/>
        <v>34.946721855830511</v>
      </c>
      <c r="H22" s="32">
        <v>1035585</v>
      </c>
      <c r="I22" s="32">
        <v>378668</v>
      </c>
      <c r="J22" s="20">
        <f t="shared" si="1"/>
        <v>36.565612673030216</v>
      </c>
      <c r="K22" s="17">
        <f t="shared" si="2"/>
        <v>-71154</v>
      </c>
      <c r="L22" s="19">
        <f t="shared" si="3"/>
        <v>-8101</v>
      </c>
      <c r="M22" s="20">
        <f t="shared" si="4"/>
        <v>97.905468121798805</v>
      </c>
    </row>
    <row r="23" spans="1:13">
      <c r="A23" s="10"/>
      <c r="B23" s="15" t="s">
        <v>25</v>
      </c>
      <c r="C23" s="16">
        <v>4</v>
      </c>
      <c r="D23" s="16">
        <v>10</v>
      </c>
      <c r="E23" s="19">
        <v>293</v>
      </c>
      <c r="F23" s="19">
        <v>0</v>
      </c>
      <c r="G23" s="20">
        <f t="shared" si="0"/>
        <v>0</v>
      </c>
      <c r="H23" s="32">
        <v>799</v>
      </c>
      <c r="I23" s="32">
        <v>0</v>
      </c>
      <c r="J23" s="20">
        <f t="shared" si="1"/>
        <v>0</v>
      </c>
      <c r="K23" s="17">
        <f t="shared" si="2"/>
        <v>506</v>
      </c>
      <c r="L23" s="19">
        <f t="shared" si="3"/>
        <v>0</v>
      </c>
      <c r="M23" s="23" t="s">
        <v>51</v>
      </c>
    </row>
    <row r="24" spans="1:13">
      <c r="A24" s="10"/>
      <c r="B24" s="15" t="s">
        <v>24</v>
      </c>
      <c r="C24" s="16">
        <v>4</v>
      </c>
      <c r="D24" s="16">
        <v>12</v>
      </c>
      <c r="E24" s="19">
        <v>58180</v>
      </c>
      <c r="F24" s="19">
        <v>17314</v>
      </c>
      <c r="G24" s="20">
        <f t="shared" si="0"/>
        <v>29.759367480233756</v>
      </c>
      <c r="H24" s="32">
        <v>612624</v>
      </c>
      <c r="I24" s="32">
        <v>17318</v>
      </c>
      <c r="J24" s="20">
        <f t="shared" si="1"/>
        <v>2.8268562772597874</v>
      </c>
      <c r="K24" s="17">
        <f t="shared" si="2"/>
        <v>554444</v>
      </c>
      <c r="L24" s="19">
        <f t="shared" si="3"/>
        <v>4</v>
      </c>
      <c r="M24" s="20">
        <f t="shared" si="4"/>
        <v>100.02310269146355</v>
      </c>
    </row>
    <row r="25" spans="1:13">
      <c r="A25" s="10"/>
      <c r="B25" s="15" t="s">
        <v>23</v>
      </c>
      <c r="C25" s="16">
        <v>5</v>
      </c>
      <c r="D25" s="16">
        <v>0</v>
      </c>
      <c r="E25" s="19">
        <v>3024010</v>
      </c>
      <c r="F25" s="19">
        <v>649435</v>
      </c>
      <c r="G25" s="20">
        <f t="shared" si="0"/>
        <v>21.475954113908355</v>
      </c>
      <c r="H25" s="32">
        <v>3612314</v>
      </c>
      <c r="I25" s="32">
        <v>1122276</v>
      </c>
      <c r="J25" s="20">
        <f t="shared" si="1"/>
        <v>31.068063296823034</v>
      </c>
      <c r="K25" s="17">
        <f t="shared" si="2"/>
        <v>588304</v>
      </c>
      <c r="L25" s="19">
        <f t="shared" si="3"/>
        <v>472841</v>
      </c>
      <c r="M25" s="20">
        <f t="shared" si="4"/>
        <v>172.80805623349528</v>
      </c>
    </row>
    <row r="26" spans="1:13">
      <c r="A26" s="10"/>
      <c r="B26" s="15" t="s">
        <v>22</v>
      </c>
      <c r="C26" s="16">
        <v>5</v>
      </c>
      <c r="D26" s="16">
        <v>1</v>
      </c>
      <c r="E26" s="19">
        <v>81339</v>
      </c>
      <c r="F26" s="19">
        <v>25266</v>
      </c>
      <c r="G26" s="20">
        <f t="shared" si="0"/>
        <v>31.062589901523253</v>
      </c>
      <c r="H26" s="32">
        <v>85696</v>
      </c>
      <c r="I26" s="32">
        <v>32366</v>
      </c>
      <c r="J26" s="20">
        <f t="shared" si="1"/>
        <v>37.768390589992535</v>
      </c>
      <c r="K26" s="17">
        <f t="shared" si="2"/>
        <v>4357</v>
      </c>
      <c r="L26" s="19">
        <f t="shared" si="3"/>
        <v>7100</v>
      </c>
      <c r="M26" s="20">
        <f t="shared" si="4"/>
        <v>128.10100530357002</v>
      </c>
    </row>
    <row r="27" spans="1:13">
      <c r="A27" s="10"/>
      <c r="B27" s="15" t="s">
        <v>21</v>
      </c>
      <c r="C27" s="16">
        <v>5</v>
      </c>
      <c r="D27" s="16">
        <v>2</v>
      </c>
      <c r="E27" s="19">
        <v>142008</v>
      </c>
      <c r="F27" s="19">
        <v>26791</v>
      </c>
      <c r="G27" s="20">
        <f t="shared" si="0"/>
        <v>18.865838544307362</v>
      </c>
      <c r="H27" s="32">
        <v>161499</v>
      </c>
      <c r="I27" s="32">
        <v>0</v>
      </c>
      <c r="J27" s="20">
        <f t="shared" si="1"/>
        <v>0</v>
      </c>
      <c r="K27" s="17">
        <f t="shared" si="2"/>
        <v>19491</v>
      </c>
      <c r="L27" s="19">
        <f t="shared" si="3"/>
        <v>-26791</v>
      </c>
      <c r="M27" s="20">
        <f t="shared" si="4"/>
        <v>0</v>
      </c>
    </row>
    <row r="28" spans="1:13">
      <c r="A28" s="10"/>
      <c r="B28" s="15" t="s">
        <v>20</v>
      </c>
      <c r="C28" s="16">
        <v>5</v>
      </c>
      <c r="D28" s="16">
        <v>3</v>
      </c>
      <c r="E28" s="19">
        <v>2799956</v>
      </c>
      <c r="F28" s="19">
        <v>597089</v>
      </c>
      <c r="G28" s="20">
        <f t="shared" si="0"/>
        <v>21.324942249092484</v>
      </c>
      <c r="H28" s="32">
        <v>3362795</v>
      </c>
      <c r="I28" s="32">
        <v>1089610</v>
      </c>
      <c r="J28" s="20">
        <f t="shared" si="1"/>
        <v>32.401915668365156</v>
      </c>
      <c r="K28" s="17">
        <f t="shared" si="2"/>
        <v>562839</v>
      </c>
      <c r="L28" s="19">
        <f t="shared" si="3"/>
        <v>492521</v>
      </c>
      <c r="M28" s="20">
        <f t="shared" si="4"/>
        <v>182.48703292139027</v>
      </c>
    </row>
    <row r="29" spans="1:13" ht="31.2">
      <c r="A29" s="10"/>
      <c r="B29" s="15" t="s">
        <v>47</v>
      </c>
      <c r="C29" s="16">
        <v>5</v>
      </c>
      <c r="D29" s="16">
        <v>5</v>
      </c>
      <c r="E29" s="19">
        <v>708</v>
      </c>
      <c r="F29" s="19">
        <v>289</v>
      </c>
      <c r="G29" s="20">
        <f t="shared" si="0"/>
        <v>40.819209039548021</v>
      </c>
      <c r="H29" s="32">
        <v>2324</v>
      </c>
      <c r="I29" s="32">
        <v>300</v>
      </c>
      <c r="J29" s="20">
        <f t="shared" si="1"/>
        <v>12.908777969018933</v>
      </c>
      <c r="K29" s="17">
        <f t="shared" si="2"/>
        <v>1616</v>
      </c>
      <c r="L29" s="19">
        <f t="shared" si="3"/>
        <v>11</v>
      </c>
      <c r="M29" s="20">
        <f t="shared" si="4"/>
        <v>103.80622837370241</v>
      </c>
    </row>
    <row r="30" spans="1:13">
      <c r="A30" s="10"/>
      <c r="B30" s="15" t="s">
        <v>19</v>
      </c>
      <c r="C30" s="16">
        <v>6</v>
      </c>
      <c r="D30" s="16">
        <v>0</v>
      </c>
      <c r="E30" s="19">
        <v>737322</v>
      </c>
      <c r="F30" s="19">
        <v>203107</v>
      </c>
      <c r="G30" s="20">
        <f t="shared" si="0"/>
        <v>27.546580734061916</v>
      </c>
      <c r="H30" s="32">
        <v>908267</v>
      </c>
      <c r="I30" s="32">
        <v>338633</v>
      </c>
      <c r="J30" s="20">
        <f t="shared" si="1"/>
        <v>37.283419963512934</v>
      </c>
      <c r="K30" s="17">
        <f t="shared" si="2"/>
        <v>170945</v>
      </c>
      <c r="L30" s="19">
        <f t="shared" si="3"/>
        <v>135526</v>
      </c>
      <c r="M30" s="20">
        <f t="shared" si="4"/>
        <v>166.72640529376142</v>
      </c>
    </row>
    <row r="31" spans="1:13" ht="31.2">
      <c r="A31" s="10"/>
      <c r="B31" s="15" t="s">
        <v>18</v>
      </c>
      <c r="C31" s="16">
        <v>6</v>
      </c>
      <c r="D31" s="16">
        <v>3</v>
      </c>
      <c r="E31" s="19">
        <v>14320</v>
      </c>
      <c r="F31" s="19">
        <v>472</v>
      </c>
      <c r="G31" s="20">
        <f t="shared" si="0"/>
        <v>3.2960893854748603</v>
      </c>
      <c r="H31" s="32">
        <v>1881</v>
      </c>
      <c r="I31" s="32">
        <v>53</v>
      </c>
      <c r="J31" s="20">
        <f t="shared" si="1"/>
        <v>2.8176501860712388</v>
      </c>
      <c r="K31" s="17">
        <f t="shared" si="2"/>
        <v>-12439</v>
      </c>
      <c r="L31" s="19">
        <f t="shared" si="3"/>
        <v>-419</v>
      </c>
      <c r="M31" s="20">
        <f t="shared" si="4"/>
        <v>11.228813559322035</v>
      </c>
    </row>
    <row r="32" spans="1:13">
      <c r="A32" s="10"/>
      <c r="B32" s="15" t="s">
        <v>53</v>
      </c>
      <c r="C32" s="16">
        <v>6</v>
      </c>
      <c r="D32" s="16">
        <v>5</v>
      </c>
      <c r="E32" s="19">
        <v>723002</v>
      </c>
      <c r="F32" s="19">
        <v>202635</v>
      </c>
      <c r="G32" s="20">
        <f t="shared" si="0"/>
        <v>28.026893424914455</v>
      </c>
      <c r="H32" s="5">
        <v>906386</v>
      </c>
      <c r="I32" s="32">
        <v>338580</v>
      </c>
      <c r="J32" s="20">
        <f>I32/H33*100</f>
        <v>3.4728412083411375</v>
      </c>
      <c r="K32" s="17">
        <f>H33-E32</f>
        <v>9026364</v>
      </c>
      <c r="L32" s="19">
        <f t="shared" si="3"/>
        <v>135945</v>
      </c>
      <c r="M32" s="20">
        <f t="shared" si="4"/>
        <v>167.08860759493672</v>
      </c>
    </row>
    <row r="33" spans="1:13">
      <c r="A33" s="10"/>
      <c r="B33" s="15" t="s">
        <v>17</v>
      </c>
      <c r="C33" s="16">
        <v>7</v>
      </c>
      <c r="D33" s="16">
        <v>0</v>
      </c>
      <c r="E33" s="19">
        <v>8133589</v>
      </c>
      <c r="F33" s="19">
        <v>4186284</v>
      </c>
      <c r="G33" s="20">
        <f t="shared" si="0"/>
        <v>51.469087016813852</v>
      </c>
      <c r="H33" s="32">
        <v>9749366</v>
      </c>
      <c r="I33" s="32">
        <v>4874504</v>
      </c>
      <c r="J33" s="20">
        <f>I33/H33*100</f>
        <v>49.998163983175928</v>
      </c>
      <c r="K33" s="17">
        <f>H34-E33</f>
        <v>-5407103</v>
      </c>
      <c r="L33" s="19">
        <f t="shared" si="3"/>
        <v>688220</v>
      </c>
      <c r="M33" s="20">
        <f t="shared" si="4"/>
        <v>116.43987842200865</v>
      </c>
    </row>
    <row r="34" spans="1:13">
      <c r="A34" s="10"/>
      <c r="B34" s="15" t="s">
        <v>16</v>
      </c>
      <c r="C34" s="16">
        <v>7</v>
      </c>
      <c r="D34" s="16">
        <v>1</v>
      </c>
      <c r="E34" s="19">
        <v>2501757</v>
      </c>
      <c r="F34" s="19">
        <v>1413406</v>
      </c>
      <c r="G34" s="20">
        <f t="shared" si="0"/>
        <v>56.496534235739126</v>
      </c>
      <c r="H34" s="32">
        <v>2726486</v>
      </c>
      <c r="I34" s="32">
        <v>1481400</v>
      </c>
      <c r="J34" s="20">
        <f>I34/H35*100</f>
        <v>23.97557579253407</v>
      </c>
      <c r="K34" s="17">
        <f>H35-E34</f>
        <v>3677031</v>
      </c>
      <c r="L34" s="19">
        <f t="shared" si="3"/>
        <v>67994</v>
      </c>
      <c r="M34" s="20">
        <f t="shared" si="4"/>
        <v>104.81064888644876</v>
      </c>
    </row>
    <row r="35" spans="1:13">
      <c r="A35" s="10"/>
      <c r="B35" s="15" t="s">
        <v>15</v>
      </c>
      <c r="C35" s="16">
        <v>7</v>
      </c>
      <c r="D35" s="16">
        <v>2</v>
      </c>
      <c r="E35" s="19">
        <v>4728253</v>
      </c>
      <c r="F35" s="19">
        <v>2324654</v>
      </c>
      <c r="G35" s="20">
        <f t="shared" si="0"/>
        <v>49.165177920893825</v>
      </c>
      <c r="H35" s="32">
        <v>6178788</v>
      </c>
      <c r="I35" s="32">
        <v>2975282</v>
      </c>
      <c r="J35" s="20">
        <f>I35/H35*100</f>
        <v>48.153165313326824</v>
      </c>
      <c r="K35" s="17">
        <f>H36-E35</f>
        <v>-4142701</v>
      </c>
      <c r="L35" s="19">
        <f t="shared" si="3"/>
        <v>650628</v>
      </c>
      <c r="M35" s="20">
        <f t="shared" si="4"/>
        <v>127.98816512048674</v>
      </c>
    </row>
    <row r="36" spans="1:13">
      <c r="A36" s="10"/>
      <c r="B36" s="15" t="s">
        <v>14</v>
      </c>
      <c r="C36" s="16">
        <v>7</v>
      </c>
      <c r="D36" s="16">
        <v>3</v>
      </c>
      <c r="E36" s="19">
        <v>585880</v>
      </c>
      <c r="F36" s="19">
        <v>329349</v>
      </c>
      <c r="G36" s="20">
        <f t="shared" si="0"/>
        <v>56.214412507680755</v>
      </c>
      <c r="H36" s="32">
        <v>585552</v>
      </c>
      <c r="I36" s="32">
        <v>321729</v>
      </c>
      <c r="J36" s="20">
        <f>I36/H36*100</f>
        <v>54.944565128289199</v>
      </c>
      <c r="K36" s="17">
        <f>H37-E36</f>
        <v>-532204</v>
      </c>
      <c r="L36" s="19">
        <f t="shared" si="3"/>
        <v>-7620</v>
      </c>
      <c r="M36" s="20">
        <f t="shared" si="4"/>
        <v>97.686344880354881</v>
      </c>
    </row>
    <row r="37" spans="1:13">
      <c r="A37" s="10"/>
      <c r="B37" s="15" t="s">
        <v>13</v>
      </c>
      <c r="C37" s="16">
        <v>7</v>
      </c>
      <c r="D37" s="16">
        <v>7</v>
      </c>
      <c r="E37" s="19">
        <v>68518</v>
      </c>
      <c r="F37" s="19">
        <v>16595</v>
      </c>
      <c r="G37" s="20">
        <f t="shared" si="0"/>
        <v>24.219913015557957</v>
      </c>
      <c r="H37" s="32">
        <v>53676</v>
      </c>
      <c r="I37" s="32">
        <v>21647</v>
      </c>
      <c r="J37" s="20">
        <f>I37/H38*100</f>
        <v>10.566522180568573</v>
      </c>
      <c r="K37" s="17">
        <f>H38-E37</f>
        <v>136346</v>
      </c>
      <c r="L37" s="19">
        <f t="shared" si="3"/>
        <v>5052</v>
      </c>
      <c r="M37" s="20">
        <f t="shared" si="4"/>
        <v>130.442904489304</v>
      </c>
    </row>
    <row r="38" spans="1:13">
      <c r="A38" s="10"/>
      <c r="B38" s="15" t="s">
        <v>12</v>
      </c>
      <c r="C38" s="16">
        <v>7</v>
      </c>
      <c r="D38" s="16">
        <v>9</v>
      </c>
      <c r="E38" s="19">
        <v>249181</v>
      </c>
      <c r="F38" s="19">
        <v>102281</v>
      </c>
      <c r="G38" s="20">
        <f t="shared" si="0"/>
        <v>41.046869544628201</v>
      </c>
      <c r="H38" s="32">
        <v>204864</v>
      </c>
      <c r="I38" s="32">
        <v>74446</v>
      </c>
      <c r="J38" s="20">
        <f>I38/H39*100</f>
        <v>9.7175557174147436</v>
      </c>
      <c r="K38" s="17">
        <f>H39-E38</f>
        <v>516917</v>
      </c>
      <c r="L38" s="19">
        <f t="shared" si="3"/>
        <v>-27835</v>
      </c>
      <c r="M38" s="20">
        <f t="shared" si="4"/>
        <v>72.78575688544305</v>
      </c>
    </row>
    <row r="39" spans="1:13">
      <c r="A39" s="10"/>
      <c r="B39" s="15" t="s">
        <v>11</v>
      </c>
      <c r="C39" s="16">
        <v>8</v>
      </c>
      <c r="D39" s="16">
        <v>0</v>
      </c>
      <c r="E39" s="19">
        <v>834175</v>
      </c>
      <c r="F39" s="19">
        <v>444019</v>
      </c>
      <c r="G39" s="20">
        <f t="shared" si="0"/>
        <v>53.228519195612435</v>
      </c>
      <c r="H39" s="32">
        <v>766098</v>
      </c>
      <c r="I39" s="32">
        <v>440490</v>
      </c>
      <c r="J39" s="20">
        <f>I39/H40*100</f>
        <v>59.950758962535708</v>
      </c>
      <c r="K39" s="17">
        <f>H40-E39</f>
        <v>-99422</v>
      </c>
      <c r="L39" s="19">
        <f t="shared" si="3"/>
        <v>-3529</v>
      </c>
      <c r="M39" s="20">
        <f t="shared" si="4"/>
        <v>99.205214191284611</v>
      </c>
    </row>
    <row r="40" spans="1:13">
      <c r="A40" s="10"/>
      <c r="B40" s="15" t="s">
        <v>10</v>
      </c>
      <c r="C40" s="16">
        <v>8</v>
      </c>
      <c r="D40" s="16">
        <v>1</v>
      </c>
      <c r="E40" s="19">
        <v>803538</v>
      </c>
      <c r="F40" s="19">
        <v>428243</v>
      </c>
      <c r="G40" s="20">
        <f t="shared" si="0"/>
        <v>53.29467928088031</v>
      </c>
      <c r="H40" s="32">
        <v>734753</v>
      </c>
      <c r="I40" s="32">
        <v>424623</v>
      </c>
      <c r="J40" s="20">
        <f>I40/H40*100</f>
        <v>57.791257742397782</v>
      </c>
      <c r="K40" s="17">
        <f>H41-E40</f>
        <v>-772193</v>
      </c>
      <c r="L40" s="19">
        <f t="shared" si="3"/>
        <v>-3620</v>
      </c>
      <c r="M40" s="20">
        <f t="shared" si="4"/>
        <v>99.154685540686017</v>
      </c>
    </row>
    <row r="41" spans="1:13">
      <c r="A41" s="10"/>
      <c r="B41" s="15" t="s">
        <v>9</v>
      </c>
      <c r="C41" s="16">
        <v>8</v>
      </c>
      <c r="D41" s="16">
        <v>4</v>
      </c>
      <c r="E41" s="19">
        <v>30637</v>
      </c>
      <c r="F41" s="19">
        <v>15776</v>
      </c>
      <c r="G41" s="20">
        <f t="shared" si="0"/>
        <v>51.493292424192973</v>
      </c>
      <c r="H41" s="32">
        <v>31345</v>
      </c>
      <c r="I41" s="32">
        <v>15867</v>
      </c>
      <c r="J41" s="20">
        <f>I41/H41*100</f>
        <v>50.620513638538846</v>
      </c>
      <c r="K41" s="17">
        <f>H42-E41</f>
        <v>-22237</v>
      </c>
      <c r="L41" s="19">
        <f t="shared" si="3"/>
        <v>91</v>
      </c>
      <c r="M41" s="20">
        <f t="shared" si="4"/>
        <v>100.57682555780933</v>
      </c>
    </row>
    <row r="42" spans="1:13">
      <c r="A42" s="10"/>
      <c r="B42" s="15" t="s">
        <v>8</v>
      </c>
      <c r="C42" s="16">
        <v>9</v>
      </c>
      <c r="D42" s="16">
        <v>0</v>
      </c>
      <c r="E42" s="19">
        <v>6000</v>
      </c>
      <c r="F42" s="19">
        <v>831</v>
      </c>
      <c r="G42" s="20">
        <f t="shared" si="0"/>
        <v>13.850000000000001</v>
      </c>
      <c r="H42" s="32">
        <v>8400</v>
      </c>
      <c r="I42" s="32">
        <v>142</v>
      </c>
      <c r="J42" s="20">
        <f>I42/H43*100</f>
        <v>1.6904761904761905</v>
      </c>
      <c r="K42" s="17">
        <f>H43-E42</f>
        <v>2400</v>
      </c>
      <c r="L42" s="19">
        <f t="shared" si="3"/>
        <v>-689</v>
      </c>
      <c r="M42" s="20">
        <f t="shared" si="4"/>
        <v>17.087845968712394</v>
      </c>
    </row>
    <row r="43" spans="1:13">
      <c r="A43" s="10"/>
      <c r="B43" s="15" t="s">
        <v>7</v>
      </c>
      <c r="C43" s="16">
        <v>9</v>
      </c>
      <c r="D43" s="16">
        <v>9</v>
      </c>
      <c r="E43" s="19">
        <v>6000</v>
      </c>
      <c r="F43" s="19">
        <v>831</v>
      </c>
      <c r="G43" s="20">
        <f t="shared" si="0"/>
        <v>13.850000000000001</v>
      </c>
      <c r="H43" s="32">
        <v>8400</v>
      </c>
      <c r="I43" s="32">
        <v>1452</v>
      </c>
      <c r="J43" s="20">
        <f>I43/H44*100</f>
        <v>0.45820605387392388</v>
      </c>
      <c r="K43" s="17">
        <f>H44-E43</f>
        <v>310888</v>
      </c>
      <c r="L43" s="19">
        <f t="shared" si="3"/>
        <v>621</v>
      </c>
      <c r="M43" s="20">
        <f t="shared" si="4"/>
        <v>174.7292418772563</v>
      </c>
    </row>
    <row r="44" spans="1:13">
      <c r="A44" s="10"/>
      <c r="B44" s="15" t="s">
        <v>6</v>
      </c>
      <c r="C44" s="16">
        <v>10</v>
      </c>
      <c r="D44" s="16">
        <v>0</v>
      </c>
      <c r="E44" s="19">
        <v>338647</v>
      </c>
      <c r="F44" s="19">
        <v>102455</v>
      </c>
      <c r="G44" s="20">
        <f t="shared" si="0"/>
        <v>30.254217518537001</v>
      </c>
      <c r="H44" s="32">
        <v>316888</v>
      </c>
      <c r="I44" s="32">
        <v>174388</v>
      </c>
      <c r="J44" s="20">
        <f>I44/H44*100</f>
        <v>55.031430663199622</v>
      </c>
      <c r="K44" s="17">
        <f>H45-E44</f>
        <v>-316493</v>
      </c>
      <c r="L44" s="19">
        <f t="shared" si="3"/>
        <v>71933</v>
      </c>
      <c r="M44" s="20">
        <f t="shared" si="4"/>
        <v>170.20936020692011</v>
      </c>
    </row>
    <row r="45" spans="1:13">
      <c r="A45" s="10"/>
      <c r="B45" s="15" t="s">
        <v>5</v>
      </c>
      <c r="C45" s="16">
        <v>10</v>
      </c>
      <c r="D45" s="16">
        <v>1</v>
      </c>
      <c r="E45" s="19">
        <v>18873</v>
      </c>
      <c r="F45" s="19">
        <v>8509</v>
      </c>
      <c r="G45" s="20">
        <f t="shared" si="0"/>
        <v>45.085571981137072</v>
      </c>
      <c r="H45" s="32">
        <v>22154</v>
      </c>
      <c r="I45" s="32">
        <v>8767</v>
      </c>
      <c r="J45" s="20">
        <f>I45/H46*100</f>
        <v>65.425373134328353</v>
      </c>
      <c r="K45" s="17">
        <f>H46-E45</f>
        <v>-5473</v>
      </c>
      <c r="L45" s="19">
        <f t="shared" si="3"/>
        <v>258</v>
      </c>
      <c r="M45" s="20">
        <f t="shared" si="4"/>
        <v>103.03208367610766</v>
      </c>
    </row>
    <row r="46" spans="1:13">
      <c r="A46" s="10"/>
      <c r="B46" s="15" t="s">
        <v>4</v>
      </c>
      <c r="C46" s="16">
        <v>10</v>
      </c>
      <c r="D46" s="16">
        <v>3</v>
      </c>
      <c r="E46" s="19">
        <v>84015</v>
      </c>
      <c r="F46" s="19">
        <v>38749</v>
      </c>
      <c r="G46" s="20">
        <f t="shared" si="0"/>
        <v>46.121525917990837</v>
      </c>
      <c r="H46" s="32">
        <v>13400</v>
      </c>
      <c r="I46" s="32">
        <v>0</v>
      </c>
      <c r="J46" s="20">
        <f>I46/H47*100</f>
        <v>0</v>
      </c>
      <c r="K46" s="17">
        <f>H47-E46</f>
        <v>197319</v>
      </c>
      <c r="L46" s="19">
        <f t="shared" si="3"/>
        <v>-38749</v>
      </c>
      <c r="M46" s="20">
        <f t="shared" si="4"/>
        <v>0</v>
      </c>
    </row>
    <row r="47" spans="1:13">
      <c r="A47" s="10"/>
      <c r="B47" s="15" t="s">
        <v>3</v>
      </c>
      <c r="C47" s="16">
        <v>10</v>
      </c>
      <c r="D47" s="16">
        <v>4</v>
      </c>
      <c r="E47" s="19">
        <v>235759</v>
      </c>
      <c r="F47" s="19">
        <v>55197</v>
      </c>
      <c r="G47" s="20">
        <f t="shared" si="0"/>
        <v>23.412467816711132</v>
      </c>
      <c r="H47" s="32">
        <v>281334</v>
      </c>
      <c r="I47" s="32">
        <v>165621</v>
      </c>
      <c r="J47" s="20">
        <f>I47/H47*100</f>
        <v>58.869884194587222</v>
      </c>
      <c r="K47" s="17">
        <f>H48-E47</f>
        <v>-235759</v>
      </c>
      <c r="L47" s="19">
        <f t="shared" si="3"/>
        <v>110424</v>
      </c>
      <c r="M47" s="20">
        <f t="shared" si="4"/>
        <v>300.05435077993366</v>
      </c>
    </row>
    <row r="48" spans="1:13">
      <c r="A48" s="10"/>
      <c r="B48" s="15" t="s">
        <v>54</v>
      </c>
      <c r="C48" s="16">
        <v>10</v>
      </c>
      <c r="D48" s="16">
        <v>6</v>
      </c>
      <c r="E48" s="19">
        <v>0</v>
      </c>
      <c r="F48" s="19">
        <v>0</v>
      </c>
      <c r="G48" s="23" t="s">
        <v>51</v>
      </c>
      <c r="H48" s="32">
        <v>0</v>
      </c>
      <c r="I48" s="33">
        <v>0</v>
      </c>
      <c r="J48" s="23" t="s">
        <v>51</v>
      </c>
      <c r="K48" s="17">
        <f>H49-E48</f>
        <v>706418</v>
      </c>
      <c r="L48" s="19">
        <f t="shared" si="3"/>
        <v>0</v>
      </c>
      <c r="M48" s="23" t="s">
        <v>51</v>
      </c>
    </row>
    <row r="49" spans="1:13">
      <c r="A49" s="10"/>
      <c r="B49" s="15" t="s">
        <v>2</v>
      </c>
      <c r="C49" s="16">
        <v>11</v>
      </c>
      <c r="D49" s="16">
        <v>0</v>
      </c>
      <c r="E49" s="19">
        <v>502103</v>
      </c>
      <c r="F49" s="19">
        <v>219919</v>
      </c>
      <c r="G49" s="20">
        <f t="shared" si="0"/>
        <v>43.799578970848614</v>
      </c>
      <c r="H49" s="33">
        <v>706418</v>
      </c>
      <c r="I49" s="32">
        <v>263160</v>
      </c>
      <c r="J49" s="20">
        <f>I49/H50*100</f>
        <v>37.775988217612429</v>
      </c>
      <c r="K49" s="17">
        <f>H50-E49</f>
        <v>194530</v>
      </c>
      <c r="L49" s="19">
        <f t="shared" si="3"/>
        <v>43241</v>
      </c>
      <c r="M49" s="20">
        <f t="shared" si="4"/>
        <v>119.66223927900728</v>
      </c>
    </row>
    <row r="50" spans="1:13">
      <c r="A50" s="10"/>
      <c r="B50" s="15" t="s">
        <v>1</v>
      </c>
      <c r="C50" s="16">
        <v>11</v>
      </c>
      <c r="D50" s="16">
        <v>2</v>
      </c>
      <c r="E50" s="19">
        <v>192502</v>
      </c>
      <c r="F50" s="19">
        <v>215554</v>
      </c>
      <c r="G50" s="20">
        <f t="shared" si="0"/>
        <v>111.97494052009849</v>
      </c>
      <c r="H50" s="32">
        <v>696633</v>
      </c>
      <c r="I50" s="32">
        <v>258159</v>
      </c>
      <c r="J50" s="20">
        <f>I50/H50*100</f>
        <v>37.058106635775225</v>
      </c>
      <c r="K50" s="17">
        <f>H51-E50</f>
        <v>-182717</v>
      </c>
      <c r="L50" s="19">
        <f t="shared" si="3"/>
        <v>42605</v>
      </c>
      <c r="M50" s="20">
        <f t="shared" si="4"/>
        <v>119.7653488221049</v>
      </c>
    </row>
    <row r="51" spans="1:13" ht="31.2">
      <c r="A51" s="10"/>
      <c r="B51" s="15" t="s">
        <v>0</v>
      </c>
      <c r="C51" s="16">
        <v>11</v>
      </c>
      <c r="D51" s="16">
        <v>5</v>
      </c>
      <c r="E51" s="19">
        <v>9601</v>
      </c>
      <c r="F51" s="19">
        <v>4364</v>
      </c>
      <c r="G51" s="20">
        <f t="shared" si="0"/>
        <v>45.45359858348089</v>
      </c>
      <c r="H51" s="32">
        <v>9785</v>
      </c>
      <c r="I51" s="32">
        <v>5001</v>
      </c>
      <c r="J51" s="20">
        <f>I51/H52*100</f>
        <v>11.698245614035088</v>
      </c>
      <c r="K51" s="17">
        <f>H52-E51</f>
        <v>33149</v>
      </c>
      <c r="L51" s="19">
        <f t="shared" si="3"/>
        <v>637</v>
      </c>
      <c r="M51" s="20">
        <f t="shared" si="4"/>
        <v>114.59670027497708</v>
      </c>
    </row>
    <row r="52" spans="1:13" ht="31.2">
      <c r="A52" s="10"/>
      <c r="B52" s="24" t="s">
        <v>55</v>
      </c>
      <c r="C52" s="16">
        <v>13</v>
      </c>
      <c r="D52" s="16">
        <v>0</v>
      </c>
      <c r="E52" s="19">
        <v>17255</v>
      </c>
      <c r="F52" s="19">
        <v>0</v>
      </c>
      <c r="G52" s="20">
        <f t="shared" si="0"/>
        <v>0</v>
      </c>
      <c r="H52" s="32">
        <v>42750</v>
      </c>
      <c r="I52" s="32">
        <v>5205</v>
      </c>
      <c r="J52" s="20">
        <f>I52/H53*100</f>
        <v>12.175438596491228</v>
      </c>
      <c r="K52" s="17">
        <f>H53-E52</f>
        <v>25495</v>
      </c>
      <c r="L52" s="19">
        <f t="shared" si="3"/>
        <v>5205</v>
      </c>
      <c r="M52" s="23" t="s">
        <v>51</v>
      </c>
    </row>
    <row r="53" spans="1:13" ht="31.2">
      <c r="A53" s="10"/>
      <c r="B53" s="24" t="s">
        <v>56</v>
      </c>
      <c r="C53" s="16">
        <v>13</v>
      </c>
      <c r="D53" s="16">
        <v>1</v>
      </c>
      <c r="E53" s="19">
        <v>17255</v>
      </c>
      <c r="F53" s="19">
        <v>0</v>
      </c>
      <c r="G53" s="20">
        <f t="shared" si="0"/>
        <v>0</v>
      </c>
      <c r="H53" s="32">
        <v>42750</v>
      </c>
      <c r="I53" s="32">
        <v>5205</v>
      </c>
      <c r="J53" s="20">
        <f>I53/H53*100</f>
        <v>12.175438596491228</v>
      </c>
      <c r="K53" s="17" t="e">
        <f>#REF!-E53</f>
        <v>#REF!</v>
      </c>
      <c r="L53" s="19">
        <f t="shared" si="3"/>
        <v>5205</v>
      </c>
      <c r="M53" s="23" t="s">
        <v>51</v>
      </c>
    </row>
    <row r="54" spans="1:13">
      <c r="A54" s="2"/>
      <c r="B54" s="25" t="s">
        <v>48</v>
      </c>
      <c r="C54" s="26"/>
      <c r="D54" s="27"/>
      <c r="E54" s="21">
        <v>16247102</v>
      </c>
      <c r="F54" s="21">
        <v>6868054</v>
      </c>
      <c r="G54" s="22">
        <f t="shared" si="0"/>
        <v>42.272486502515953</v>
      </c>
      <c r="H54" s="34">
        <v>19508737</v>
      </c>
      <c r="I54" s="34">
        <v>8228086</v>
      </c>
      <c r="J54" s="22">
        <f t="shared" si="1"/>
        <v>42.176415623420418</v>
      </c>
      <c r="K54" s="18">
        <f t="shared" si="2"/>
        <v>3261635</v>
      </c>
      <c r="L54" s="21">
        <f t="shared" si="3"/>
        <v>1360032</v>
      </c>
      <c r="M54" s="22">
        <f t="shared" si="4"/>
        <v>119.80229043044798</v>
      </c>
    </row>
    <row r="55" spans="1:13" ht="13.2" customHeight="1">
      <c r="A55" s="4"/>
      <c r="B55" s="4"/>
      <c r="C55" s="4"/>
      <c r="D55" s="3"/>
      <c r="E55" s="4"/>
      <c r="F55" s="3"/>
      <c r="K55" s="4"/>
      <c r="L55" s="3"/>
    </row>
  </sheetData>
  <mergeCells count="2">
    <mergeCell ref="B54:D54"/>
    <mergeCell ref="B1:M1"/>
  </mergeCells>
  <pageMargins left="0.196850393700787" right="0.196850393700787" top="0.39370078740157499" bottom="0.196850393700787" header="0.196850393700787" footer="0.196850393700787"/>
  <pageSetup paperSize="9" scale="65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Константинова</dc:creator>
  <cp:lastModifiedBy>Константинова</cp:lastModifiedBy>
  <cp:lastPrinted>2023-07-11T07:35:37Z</cp:lastPrinted>
  <dcterms:created xsi:type="dcterms:W3CDTF">2018-07-18T06:43:54Z</dcterms:created>
  <dcterms:modified xsi:type="dcterms:W3CDTF">2023-07-11T08:08:00Z</dcterms:modified>
</cp:coreProperties>
</file>