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5252" windowHeight="11328"/>
  </bookViews>
  <sheets>
    <sheet name="Бюджет_10" sheetId="2" r:id="rId1"/>
  </sheets>
  <definedNames>
    <definedName name="_xlnm.Print_Titles" localSheetId="0">Бюджет_10!$3:$3</definedName>
  </definedNames>
  <calcPr calcId="124519"/>
</workbook>
</file>

<file path=xl/calcChain.xml><?xml version="1.0" encoding="utf-8"?>
<calcChain xmlns="http://schemas.openxmlformats.org/spreadsheetml/2006/main">
  <c r="K25" i="2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F26"/>
  <c r="F25"/>
  <c r="F24"/>
  <c r="F23"/>
  <c r="F22"/>
  <c r="F20"/>
  <c r="F19"/>
  <c r="F18"/>
  <c r="F17"/>
  <c r="F15"/>
  <c r="F14"/>
  <c r="F13"/>
  <c r="F12"/>
  <c r="F11"/>
  <c r="F10"/>
  <c r="F9"/>
  <c r="F8"/>
  <c r="F7"/>
  <c r="F6"/>
  <c r="F5"/>
  <c r="D26"/>
  <c r="C26"/>
  <c r="I25"/>
  <c r="H26"/>
  <c r="K26" s="1"/>
  <c r="G26"/>
  <c r="J26" s="1"/>
  <c r="I24"/>
  <c r="I23"/>
  <c r="E25"/>
  <c r="E24"/>
  <c r="E23"/>
  <c r="E22"/>
  <c r="I11"/>
  <c r="I26" l="1"/>
  <c r="E21"/>
  <c r="E20"/>
  <c r="E19"/>
  <c r="E18"/>
  <c r="E17"/>
  <c r="E16"/>
  <c r="E15"/>
  <c r="E14"/>
  <c r="E13"/>
  <c r="E12"/>
  <c r="E10"/>
  <c r="E9"/>
  <c r="E8"/>
  <c r="E7"/>
  <c r="E6"/>
  <c r="E5"/>
  <c r="I13"/>
  <c r="I20"/>
  <c r="I19"/>
  <c r="I12"/>
  <c r="I8"/>
  <c r="I7"/>
  <c r="I6"/>
  <c r="I5"/>
  <c r="I18"/>
  <c r="I17"/>
  <c r="I15"/>
  <c r="I14"/>
  <c r="I10"/>
  <c r="I9"/>
  <c r="I22" l="1"/>
</calcChain>
</file>

<file path=xl/sharedStrings.xml><?xml version="1.0" encoding="utf-8"?>
<sst xmlns="http://schemas.openxmlformats.org/spreadsheetml/2006/main" count="41" uniqueCount="36">
  <si>
    <t>(тыс.рублей)</t>
  </si>
  <si>
    <t>Наименование программы</t>
  </si>
  <si>
    <t>% выполнения</t>
  </si>
  <si>
    <t xml:space="preserve"> - </t>
  </si>
  <si>
    <t>8=5-2</t>
  </si>
  <si>
    <t>9=6-3</t>
  </si>
  <si>
    <t xml:space="preserve"> "Образование"</t>
  </si>
  <si>
    <t>"Культура"</t>
  </si>
  <si>
    <t>"Спорт"</t>
  </si>
  <si>
    <t>"Предпринимательство"</t>
  </si>
  <si>
    <t xml:space="preserve">"Здравоохранение" </t>
  </si>
  <si>
    <t xml:space="preserve">"Развитие инженерной инфраструктуры и энергоэффективности" </t>
  </si>
  <si>
    <t>"Формирование современной комфортной городской среды"</t>
  </si>
  <si>
    <t xml:space="preserve">"Экология и окружающая среда" </t>
  </si>
  <si>
    <t>"Доступная среда"</t>
  </si>
  <si>
    <t xml:space="preserve">"Развитие и функционирование дорожно-транспортного комплекса" </t>
  </si>
  <si>
    <t>"Жилище"</t>
  </si>
  <si>
    <t>"Повышение эффективности местного самоуправления"</t>
  </si>
  <si>
    <t xml:space="preserve">"Социальная защита населения" </t>
  </si>
  <si>
    <t>"Архитектура и градостроительство"</t>
  </si>
  <si>
    <t xml:space="preserve">"Строительство объектов социальной инфраструктуры" </t>
  </si>
  <si>
    <t xml:space="preserve">"Переселение граждан из аварийного жилищного фонда" </t>
  </si>
  <si>
    <t>Итого по муниципальным программам</t>
  </si>
  <si>
    <t>План на 01.04.2020 года</t>
  </si>
  <si>
    <t>Факт на 01.04.2020 года</t>
  </si>
  <si>
    <t xml:space="preserve"> -</t>
  </si>
  <si>
    <t>"Цифровое муниципальное образование"</t>
  </si>
  <si>
    <t>План на 01.04.2021 года</t>
  </si>
  <si>
    <t>Факт на 01.04.2021 года</t>
  </si>
  <si>
    <t>Исполнение расходов бюджета Раменского муниципального района в разрезе муниципальных программ Раменского муниципального района за I квартал 2020 года и исполнение расходов бюджета Раменского городского округа в разрезе муниципальных программ Раменского городского округа за I квартал 2021 года</t>
  </si>
  <si>
    <t>Отклонение плана 2021 года от плана 2020 года</t>
  </si>
  <si>
    <t>Отклонение факта 2021 года от факта 2020 года</t>
  </si>
  <si>
    <t>"Развитие сельского хозяйства"</t>
  </si>
  <si>
    <t xml:space="preserve">"Безопасность и обеспечение безопасности жизнедеятельности населения" </t>
  </si>
  <si>
    <t>"Управление имуществом и муниципальными финансами"</t>
  </si>
  <si>
    <t xml:space="preserve">"Развитие институтов гражданского общества, повышение эффективности местного самоуправления и реализации молодежной политики" </t>
  </si>
</sst>
</file>

<file path=xl/styles.xml><?xml version="1.0" encoding="utf-8"?>
<styleSheet xmlns="http://schemas.openxmlformats.org/spreadsheetml/2006/main">
  <numFmts count="4">
    <numFmt numFmtId="164" formatCode="#,##0;[Red]\-#,##0;0"/>
    <numFmt numFmtId="165" formatCode="#,##0.0;[Red]\-#,##0.0;0.0"/>
    <numFmt numFmtId="166" formatCode="000"/>
    <numFmt numFmtId="167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vertical="top"/>
      <protection hidden="1"/>
    </xf>
    <xf numFmtId="0" fontId="3" fillId="0" borderId="0" xfId="1" applyNumberFormat="1" applyFont="1" applyFill="1" applyBorder="1" applyAlignment="1" applyProtection="1">
      <alignment vertical="top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1" xfId="1" applyNumberFormat="1" applyFont="1" applyFill="1" applyBorder="1" applyAlignment="1" applyProtection="1">
      <alignment vertical="center" wrapText="1"/>
      <protection hidden="1"/>
    </xf>
    <xf numFmtId="165" fontId="2" fillId="0" borderId="1" xfId="1" applyNumberFormat="1" applyFont="1" applyFill="1" applyBorder="1" applyAlignment="1" applyProtection="1">
      <alignment vertical="center" wrapText="1"/>
      <protection hidden="1"/>
    </xf>
    <xf numFmtId="164" fontId="3" fillId="0" borderId="1" xfId="1" applyNumberFormat="1" applyFont="1" applyFill="1" applyBorder="1" applyAlignment="1" applyProtection="1">
      <alignment horizontal="right" vertical="center"/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1" xfId="1" applyNumberFormat="1" applyFont="1" applyFill="1" applyBorder="1" applyAlignment="1" applyProtection="1">
      <alignment vertical="center"/>
      <protection hidden="1"/>
    </xf>
    <xf numFmtId="166" fontId="2" fillId="0" borderId="2" xfId="3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Fill="1" applyBorder="1" applyAlignment="1">
      <alignment horizontal="left" vertical="center" wrapText="1" readingOrder="1"/>
    </xf>
    <xf numFmtId="0" fontId="6" fillId="0" borderId="4" xfId="0" applyFont="1" applyFill="1" applyBorder="1" applyAlignment="1">
      <alignment wrapText="1"/>
    </xf>
    <xf numFmtId="0" fontId="3" fillId="0" borderId="1" xfId="1" applyNumberFormat="1" applyFont="1" applyFill="1" applyBorder="1" applyAlignment="1" applyProtection="1">
      <protection hidden="1"/>
    </xf>
    <xf numFmtId="164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3" fillId="0" borderId="0" xfId="1" applyFont="1" applyFill="1"/>
    <xf numFmtId="0" fontId="3" fillId="0" borderId="0" xfId="1" applyFont="1" applyFill="1" applyAlignment="1" applyProtection="1">
      <alignment horizontal="right"/>
      <protection hidden="1"/>
    </xf>
    <xf numFmtId="3" fontId="3" fillId="0" borderId="1" xfId="1" applyNumberFormat="1" applyFont="1" applyFill="1" applyBorder="1"/>
    <xf numFmtId="167" fontId="3" fillId="0" borderId="1" xfId="1" applyNumberFormat="1" applyFont="1" applyFill="1" applyBorder="1"/>
    <xf numFmtId="164" fontId="2" fillId="0" borderId="1" xfId="1" applyNumberFormat="1" applyFont="1" applyFill="1" applyBorder="1"/>
    <xf numFmtId="0" fontId="2" fillId="0" borderId="1" xfId="1" applyFont="1" applyFill="1" applyBorder="1"/>
    <xf numFmtId="167" fontId="2" fillId="0" borderId="1" xfId="1" applyNumberFormat="1" applyFont="1" applyFill="1" applyBorder="1"/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 applyAlignment="1">
      <alignment wrapText="1"/>
    </xf>
    <xf numFmtId="164" fontId="2" fillId="0" borderId="1" xfId="1" applyNumberFormat="1" applyFont="1" applyFill="1" applyBorder="1" applyAlignment="1" applyProtection="1">
      <alignment horizontal="right" vertical="center"/>
      <protection hidden="1"/>
    </xf>
  </cellXfs>
  <cellStyles count="32">
    <cellStyle name="Обычный" xfId="0" builtinId="0"/>
    <cellStyle name="Обычный 2" xfId="1"/>
    <cellStyle name="Обычный 2 10" xfId="10"/>
    <cellStyle name="Обычный 2 11" xfId="11"/>
    <cellStyle name="Обычный 2 12" xfId="12"/>
    <cellStyle name="Обычный 2 13" xfId="13"/>
    <cellStyle name="Обычный 2 14" xfId="14"/>
    <cellStyle name="Обычный 2 15" xfId="15"/>
    <cellStyle name="Обычный 2 16" xfId="16"/>
    <cellStyle name="Обычный 2 17" xfId="17"/>
    <cellStyle name="Обычный 2 18" xfId="18"/>
    <cellStyle name="Обычный 2 19" xfId="19"/>
    <cellStyle name="Обычный 2 2" xfId="3"/>
    <cellStyle name="Обычный 2 20" xfId="20"/>
    <cellStyle name="Обычный 2 21" xfId="21"/>
    <cellStyle name="Обычный 2 22" xfId="22"/>
    <cellStyle name="Обычный 2 23" xfId="23"/>
    <cellStyle name="Обычный 2 24" xfId="24"/>
    <cellStyle name="Обычный 2 25" xfId="25"/>
    <cellStyle name="Обычный 2 26" xfId="26"/>
    <cellStyle name="Обычный 2 27" xfId="27"/>
    <cellStyle name="Обычный 2 28" xfId="28"/>
    <cellStyle name="Обычный 2 29" xfId="29"/>
    <cellStyle name="Обычный 2 3" xfId="4"/>
    <cellStyle name="Обычный 2 30" xfId="30"/>
    <cellStyle name="Обычный 2 31" xfId="31"/>
    <cellStyle name="Обычный 2 4" xfId="5"/>
    <cellStyle name="Обычный 2 5" xfId="6"/>
    <cellStyle name="Обычный 2 6" xfId="7"/>
    <cellStyle name="Обычный 2 7" xfId="2"/>
    <cellStyle name="Обычный 2 8" xfId="8"/>
    <cellStyle name="Обычный 2 9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showGridLines="0" tabSelected="1" topLeftCell="A16" workbookViewId="0">
      <selection activeCell="L8" sqref="L8"/>
    </sheetView>
  </sheetViews>
  <sheetFormatPr defaultRowHeight="15.6"/>
  <cols>
    <col min="1" max="1" width="0.5546875" style="18" customWidth="1"/>
    <col min="2" max="2" width="56.21875" style="18" customWidth="1"/>
    <col min="3" max="3" width="16.44140625" style="18" customWidth="1"/>
    <col min="4" max="4" width="16.5546875" style="18" customWidth="1"/>
    <col min="5" max="5" width="0.44140625" style="18" hidden="1" customWidth="1"/>
    <col min="6" max="6" width="15.21875" style="18" customWidth="1"/>
    <col min="7" max="7" width="16.44140625" style="18" customWidth="1"/>
    <col min="8" max="8" width="16.5546875" style="18" customWidth="1"/>
    <col min="9" max="9" width="13.88671875" style="18" customWidth="1"/>
    <col min="10" max="10" width="13.5546875" style="18" customWidth="1"/>
    <col min="11" max="11" width="13.44140625" style="18" customWidth="1"/>
    <col min="12" max="236" width="9.109375" style="18" customWidth="1"/>
    <col min="237" max="16384" width="8.88671875" style="18"/>
  </cols>
  <sheetData>
    <row r="1" spans="1:11" ht="38.4" customHeight="1">
      <c r="A1" s="1"/>
      <c r="B1" s="25" t="s">
        <v>29</v>
      </c>
      <c r="C1" s="25"/>
      <c r="D1" s="25"/>
      <c r="E1" s="26"/>
      <c r="F1" s="26"/>
      <c r="G1" s="26"/>
      <c r="H1" s="26"/>
      <c r="I1" s="26"/>
      <c r="J1" s="26"/>
      <c r="K1" s="26"/>
    </row>
    <row r="2" spans="1:11" ht="24.6" customHeight="1">
      <c r="A2" s="1"/>
      <c r="B2" s="5"/>
      <c r="E2" s="2"/>
      <c r="K2" s="19" t="s">
        <v>0</v>
      </c>
    </row>
    <row r="3" spans="1:11" ht="84.6" customHeight="1">
      <c r="A3" s="3"/>
      <c r="B3" s="6" t="s">
        <v>1</v>
      </c>
      <c r="C3" s="6" t="s">
        <v>23</v>
      </c>
      <c r="D3" s="6" t="s">
        <v>24</v>
      </c>
      <c r="E3" s="6" t="s">
        <v>2</v>
      </c>
      <c r="F3" s="6" t="s">
        <v>2</v>
      </c>
      <c r="G3" s="6" t="s">
        <v>27</v>
      </c>
      <c r="H3" s="6" t="s">
        <v>28</v>
      </c>
      <c r="I3" s="6" t="s">
        <v>2</v>
      </c>
      <c r="J3" s="6" t="s">
        <v>30</v>
      </c>
      <c r="K3" s="6" t="s">
        <v>31</v>
      </c>
    </row>
    <row r="4" spans="1:11" ht="21" customHeight="1">
      <c r="A4" s="3"/>
      <c r="B4" s="6">
        <v>1</v>
      </c>
      <c r="C4" s="11">
        <v>2</v>
      </c>
      <c r="D4" s="11">
        <v>3</v>
      </c>
      <c r="E4" s="6">
        <v>7</v>
      </c>
      <c r="F4" s="6">
        <v>4</v>
      </c>
      <c r="G4" s="11">
        <v>5</v>
      </c>
      <c r="H4" s="11">
        <v>6</v>
      </c>
      <c r="I4" s="6">
        <v>7</v>
      </c>
      <c r="J4" s="6" t="s">
        <v>4</v>
      </c>
      <c r="K4" s="6" t="s">
        <v>5</v>
      </c>
    </row>
    <row r="5" spans="1:11">
      <c r="A5" s="4"/>
      <c r="B5" s="13" t="s">
        <v>6</v>
      </c>
      <c r="C5" s="9">
        <v>6151856</v>
      </c>
      <c r="D5" s="12">
        <v>1406879</v>
      </c>
      <c r="E5" s="7" t="e">
        <f>#REF!/#REF!*100</f>
        <v>#REF!</v>
      </c>
      <c r="F5" s="7">
        <f>D5/C5*100</f>
        <v>22.869179642696448</v>
      </c>
      <c r="G5" s="9">
        <v>6448010</v>
      </c>
      <c r="H5" s="12">
        <v>1425070</v>
      </c>
      <c r="I5" s="7">
        <f t="shared" ref="I5:I7" si="0">H5/G5*100</f>
        <v>22.100927262829927</v>
      </c>
      <c r="J5" s="9">
        <f>G5-C5</f>
        <v>296154</v>
      </c>
      <c r="K5" s="9">
        <f>H5-D5</f>
        <v>18191</v>
      </c>
    </row>
    <row r="6" spans="1:11">
      <c r="A6" s="4"/>
      <c r="B6" s="13" t="s">
        <v>7</v>
      </c>
      <c r="C6" s="9">
        <v>608640</v>
      </c>
      <c r="D6" s="12">
        <v>188502</v>
      </c>
      <c r="E6" s="7" t="e">
        <f>#REF!/#REF!*100</f>
        <v>#REF!</v>
      </c>
      <c r="F6" s="7">
        <f t="shared" ref="F6:F26" si="1">D6/C6*100</f>
        <v>30.97101735015773</v>
      </c>
      <c r="G6" s="9">
        <v>908776</v>
      </c>
      <c r="H6" s="12">
        <v>240139</v>
      </c>
      <c r="I6" s="7">
        <f t="shared" si="0"/>
        <v>26.42444342720318</v>
      </c>
      <c r="J6" s="9">
        <f t="shared" ref="J6:J26" si="2">G6-C6</f>
        <v>300136</v>
      </c>
      <c r="K6" s="9">
        <f t="shared" ref="K6:K26" si="3">H6-D6</f>
        <v>51637</v>
      </c>
    </row>
    <row r="7" spans="1:11">
      <c r="A7" s="4"/>
      <c r="B7" s="13" t="s">
        <v>8</v>
      </c>
      <c r="C7" s="9">
        <v>417388</v>
      </c>
      <c r="D7" s="12">
        <v>88247</v>
      </c>
      <c r="E7" s="7" t="e">
        <f>#REF!/#REF!*100</f>
        <v>#REF!</v>
      </c>
      <c r="F7" s="7">
        <f t="shared" si="1"/>
        <v>21.142677796199219</v>
      </c>
      <c r="G7" s="9">
        <v>398116</v>
      </c>
      <c r="H7" s="12">
        <v>93689</v>
      </c>
      <c r="I7" s="7">
        <f t="shared" si="0"/>
        <v>23.533090857940902</v>
      </c>
      <c r="J7" s="9">
        <f t="shared" si="2"/>
        <v>-19272</v>
      </c>
      <c r="K7" s="9">
        <f t="shared" si="3"/>
        <v>5442</v>
      </c>
    </row>
    <row r="8" spans="1:11" ht="62.4">
      <c r="A8" s="4"/>
      <c r="B8" s="13" t="s">
        <v>35</v>
      </c>
      <c r="C8" s="9">
        <v>104503</v>
      </c>
      <c r="D8" s="12">
        <v>8405</v>
      </c>
      <c r="E8" s="7" t="e">
        <f>#REF!/#REF!*100</f>
        <v>#REF!</v>
      </c>
      <c r="F8" s="7">
        <f t="shared" si="1"/>
        <v>8.0428313062782895</v>
      </c>
      <c r="G8" s="9">
        <v>101464</v>
      </c>
      <c r="H8" s="12">
        <v>19694</v>
      </c>
      <c r="I8" s="7">
        <f t="shared" ref="I8:I26" si="4">H8/G8*100</f>
        <v>19.409839943231098</v>
      </c>
      <c r="J8" s="9">
        <f t="shared" si="2"/>
        <v>-3039</v>
      </c>
      <c r="K8" s="9">
        <f t="shared" si="3"/>
        <v>11289</v>
      </c>
    </row>
    <row r="9" spans="1:11">
      <c r="A9" s="4"/>
      <c r="B9" s="13" t="s">
        <v>9</v>
      </c>
      <c r="C9" s="9">
        <v>13100</v>
      </c>
      <c r="D9" s="12">
        <v>0</v>
      </c>
      <c r="E9" s="7" t="e">
        <f>#REF!/#REF!*100</f>
        <v>#REF!</v>
      </c>
      <c r="F9" s="7">
        <f t="shared" si="1"/>
        <v>0</v>
      </c>
      <c r="G9" s="9">
        <v>13340</v>
      </c>
      <c r="H9" s="12">
        <v>0</v>
      </c>
      <c r="I9" s="7">
        <f t="shared" si="4"/>
        <v>0</v>
      </c>
      <c r="J9" s="9">
        <f t="shared" si="2"/>
        <v>240</v>
      </c>
      <c r="K9" s="9">
        <f t="shared" si="3"/>
        <v>0</v>
      </c>
    </row>
    <row r="10" spans="1:11">
      <c r="A10" s="4"/>
      <c r="B10" s="13" t="s">
        <v>10</v>
      </c>
      <c r="C10" s="9">
        <v>3870</v>
      </c>
      <c r="D10" s="12">
        <v>0</v>
      </c>
      <c r="E10" s="7" t="e">
        <f>#REF!/#REF!*100</f>
        <v>#REF!</v>
      </c>
      <c r="F10" s="7">
        <f t="shared" si="1"/>
        <v>0</v>
      </c>
      <c r="G10" s="9">
        <v>12240</v>
      </c>
      <c r="H10" s="12">
        <v>0</v>
      </c>
      <c r="I10" s="7">
        <f t="shared" si="4"/>
        <v>0</v>
      </c>
      <c r="J10" s="9">
        <f t="shared" si="2"/>
        <v>8370</v>
      </c>
      <c r="K10" s="9">
        <f t="shared" si="3"/>
        <v>0</v>
      </c>
    </row>
    <row r="11" spans="1:11" ht="17.399999999999999" customHeight="1">
      <c r="A11" s="4"/>
      <c r="B11" s="13" t="s">
        <v>32</v>
      </c>
      <c r="C11" s="9">
        <v>7359</v>
      </c>
      <c r="D11" s="12">
        <v>300</v>
      </c>
      <c r="E11" s="10" t="s">
        <v>3</v>
      </c>
      <c r="F11" s="7">
        <f t="shared" si="1"/>
        <v>4.0766408479412961</v>
      </c>
      <c r="G11" s="9">
        <v>5500</v>
      </c>
      <c r="H11" s="12">
        <v>524</v>
      </c>
      <c r="I11" s="7">
        <f t="shared" si="4"/>
        <v>9.5272727272727273</v>
      </c>
      <c r="J11" s="9">
        <f t="shared" si="2"/>
        <v>-1859</v>
      </c>
      <c r="K11" s="9">
        <f t="shared" si="3"/>
        <v>224</v>
      </c>
    </row>
    <row r="12" spans="1:11" ht="31.2">
      <c r="A12" s="4"/>
      <c r="B12" s="13" t="s">
        <v>11</v>
      </c>
      <c r="C12" s="9">
        <v>341030</v>
      </c>
      <c r="D12" s="12">
        <v>16459</v>
      </c>
      <c r="E12" s="7" t="e">
        <f>#REF!/#REF!*100</f>
        <v>#REF!</v>
      </c>
      <c r="F12" s="7">
        <f t="shared" si="1"/>
        <v>4.8262616192123859</v>
      </c>
      <c r="G12" s="9">
        <v>177813</v>
      </c>
      <c r="H12" s="12">
        <v>7240</v>
      </c>
      <c r="I12" s="7">
        <f t="shared" ref="I12" si="5">H12/G12*100</f>
        <v>4.0716932957657761</v>
      </c>
      <c r="J12" s="9">
        <f t="shared" si="2"/>
        <v>-163217</v>
      </c>
      <c r="K12" s="9">
        <f t="shared" si="3"/>
        <v>-9219</v>
      </c>
    </row>
    <row r="13" spans="1:11" ht="31.2">
      <c r="A13" s="4"/>
      <c r="B13" s="13" t="s">
        <v>12</v>
      </c>
      <c r="C13" s="9">
        <v>1918286</v>
      </c>
      <c r="D13" s="12">
        <v>168530</v>
      </c>
      <c r="E13" s="7" t="e">
        <f>#REF!/#REF!*100</f>
        <v>#REF!</v>
      </c>
      <c r="F13" s="7">
        <f t="shared" si="1"/>
        <v>8.7854470084231444</v>
      </c>
      <c r="G13" s="9">
        <v>1541778</v>
      </c>
      <c r="H13" s="12">
        <v>157286</v>
      </c>
      <c r="I13" s="7">
        <f t="shared" ref="I13" si="6">H13/G13*100</f>
        <v>10.201598414298298</v>
      </c>
      <c r="J13" s="9">
        <f t="shared" si="2"/>
        <v>-376508</v>
      </c>
      <c r="K13" s="9">
        <f t="shared" si="3"/>
        <v>-11244</v>
      </c>
    </row>
    <row r="14" spans="1:11" ht="31.2">
      <c r="A14" s="4"/>
      <c r="B14" s="13" t="s">
        <v>33</v>
      </c>
      <c r="C14" s="9">
        <v>242052</v>
      </c>
      <c r="D14" s="12">
        <v>26548</v>
      </c>
      <c r="E14" s="7" t="e">
        <f>#REF!/#REF!*100</f>
        <v>#REF!</v>
      </c>
      <c r="F14" s="7">
        <f t="shared" si="1"/>
        <v>10.967891196932889</v>
      </c>
      <c r="G14" s="9">
        <v>245470</v>
      </c>
      <c r="H14" s="12">
        <v>27118</v>
      </c>
      <c r="I14" s="7">
        <f t="shared" si="4"/>
        <v>11.047378498390842</v>
      </c>
      <c r="J14" s="9">
        <f t="shared" si="2"/>
        <v>3418</v>
      </c>
      <c r="K14" s="9">
        <f t="shared" si="3"/>
        <v>570</v>
      </c>
    </row>
    <row r="15" spans="1:11">
      <c r="A15" s="4"/>
      <c r="B15" s="13" t="s">
        <v>13</v>
      </c>
      <c r="C15" s="9">
        <v>53332</v>
      </c>
      <c r="D15" s="12">
        <v>5976</v>
      </c>
      <c r="E15" s="7" t="e">
        <f>#REF!/#REF!*100</f>
        <v>#REF!</v>
      </c>
      <c r="F15" s="7">
        <f t="shared" si="1"/>
        <v>11.205280132003301</v>
      </c>
      <c r="G15" s="9">
        <v>38932</v>
      </c>
      <c r="H15" s="12">
        <v>9326</v>
      </c>
      <c r="I15" s="7">
        <f t="shared" si="4"/>
        <v>23.954587485872803</v>
      </c>
      <c r="J15" s="9">
        <f t="shared" si="2"/>
        <v>-14400</v>
      </c>
      <c r="K15" s="9">
        <f t="shared" si="3"/>
        <v>3350</v>
      </c>
    </row>
    <row r="16" spans="1:11">
      <c r="A16" s="4"/>
      <c r="B16" s="13" t="s">
        <v>14</v>
      </c>
      <c r="C16" s="9">
        <v>0</v>
      </c>
      <c r="D16" s="12">
        <v>0</v>
      </c>
      <c r="E16" s="7" t="e">
        <f>#REF!/#REF!*100</f>
        <v>#REF!</v>
      </c>
      <c r="F16" s="10" t="s">
        <v>3</v>
      </c>
      <c r="G16" s="9"/>
      <c r="H16" s="12"/>
      <c r="I16" s="10" t="s">
        <v>25</v>
      </c>
      <c r="J16" s="9">
        <f t="shared" si="2"/>
        <v>0</v>
      </c>
      <c r="K16" s="9">
        <f t="shared" si="3"/>
        <v>0</v>
      </c>
    </row>
    <row r="17" spans="1:11" ht="31.2">
      <c r="A17" s="4"/>
      <c r="B17" s="13" t="s">
        <v>15</v>
      </c>
      <c r="C17" s="9">
        <v>831125</v>
      </c>
      <c r="D17" s="12">
        <v>128030</v>
      </c>
      <c r="E17" s="7" t="e">
        <f>#REF!/#REF!*100</f>
        <v>#REF!</v>
      </c>
      <c r="F17" s="7">
        <f t="shared" si="1"/>
        <v>15.404421717551511</v>
      </c>
      <c r="G17" s="9">
        <v>911696</v>
      </c>
      <c r="H17" s="12">
        <v>157889</v>
      </c>
      <c r="I17" s="7">
        <f t="shared" si="4"/>
        <v>17.318163071901161</v>
      </c>
      <c r="J17" s="9">
        <f t="shared" si="2"/>
        <v>80571</v>
      </c>
      <c r="K17" s="9">
        <f t="shared" si="3"/>
        <v>29859</v>
      </c>
    </row>
    <row r="18" spans="1:11">
      <c r="A18" s="4"/>
      <c r="B18" s="13" t="s">
        <v>16</v>
      </c>
      <c r="C18" s="9">
        <v>89943</v>
      </c>
      <c r="D18" s="12">
        <v>1023</v>
      </c>
      <c r="E18" s="7" t="e">
        <f>#REF!/#REF!*100</f>
        <v>#REF!</v>
      </c>
      <c r="F18" s="7">
        <f t="shared" si="1"/>
        <v>1.1373870117741236</v>
      </c>
      <c r="G18" s="9">
        <v>108191</v>
      </c>
      <c r="H18" s="12">
        <v>10688</v>
      </c>
      <c r="I18" s="7">
        <f t="shared" si="4"/>
        <v>9.8788254106164093</v>
      </c>
      <c r="J18" s="9">
        <f t="shared" si="2"/>
        <v>18248</v>
      </c>
      <c r="K18" s="9">
        <f t="shared" si="3"/>
        <v>9665</v>
      </c>
    </row>
    <row r="19" spans="1:11" ht="31.2">
      <c r="A19" s="4"/>
      <c r="B19" s="13" t="s">
        <v>34</v>
      </c>
      <c r="C19" s="9">
        <v>847005</v>
      </c>
      <c r="D19" s="12">
        <v>174643</v>
      </c>
      <c r="E19" s="7" t="e">
        <f>#REF!/#REF!*100</f>
        <v>#REF!</v>
      </c>
      <c r="F19" s="7">
        <f t="shared" si="1"/>
        <v>20.618886547304914</v>
      </c>
      <c r="G19" s="9">
        <v>967606</v>
      </c>
      <c r="H19" s="12">
        <v>162139</v>
      </c>
      <c r="I19" s="7">
        <f t="shared" ref="I19:I20" si="7">H19/G19*100</f>
        <v>16.756717093527737</v>
      </c>
      <c r="J19" s="9">
        <f t="shared" si="2"/>
        <v>120601</v>
      </c>
      <c r="K19" s="9">
        <f t="shared" si="3"/>
        <v>-12504</v>
      </c>
    </row>
    <row r="20" spans="1:11">
      <c r="A20" s="4"/>
      <c r="B20" s="13" t="s">
        <v>26</v>
      </c>
      <c r="C20" s="9">
        <v>224408</v>
      </c>
      <c r="D20" s="12">
        <v>44298</v>
      </c>
      <c r="E20" s="7" t="e">
        <f>#REF!/#REF!*100</f>
        <v>#REF!</v>
      </c>
      <c r="F20" s="7">
        <f t="shared" si="1"/>
        <v>19.739937970125844</v>
      </c>
      <c r="G20" s="9">
        <v>249062</v>
      </c>
      <c r="H20" s="12">
        <v>43345</v>
      </c>
      <c r="I20" s="7">
        <f t="shared" si="7"/>
        <v>17.403297170985539</v>
      </c>
      <c r="J20" s="9">
        <f t="shared" si="2"/>
        <v>24654</v>
      </c>
      <c r="K20" s="9">
        <f t="shared" si="3"/>
        <v>-953</v>
      </c>
    </row>
    <row r="21" spans="1:11" ht="31.2">
      <c r="A21" s="4"/>
      <c r="B21" s="13" t="s">
        <v>17</v>
      </c>
      <c r="C21" s="9">
        <v>0</v>
      </c>
      <c r="D21" s="12">
        <v>0</v>
      </c>
      <c r="E21" s="7" t="e">
        <f>#REF!/#REF!*100</f>
        <v>#REF!</v>
      </c>
      <c r="F21" s="10" t="s">
        <v>25</v>
      </c>
      <c r="G21" s="9"/>
      <c r="H21" s="12"/>
      <c r="I21" s="10" t="s">
        <v>25</v>
      </c>
      <c r="J21" s="9">
        <f t="shared" si="2"/>
        <v>0</v>
      </c>
      <c r="K21" s="9">
        <f t="shared" si="3"/>
        <v>0</v>
      </c>
    </row>
    <row r="22" spans="1:11" ht="18" customHeight="1">
      <c r="A22" s="2"/>
      <c r="B22" s="14" t="s">
        <v>18</v>
      </c>
      <c r="C22" s="17">
        <v>143941</v>
      </c>
      <c r="D22" s="17">
        <v>26370</v>
      </c>
      <c r="E22" s="7" t="e">
        <f>#REF!/#REF!*100</f>
        <v>#REF!</v>
      </c>
      <c r="F22" s="7">
        <f t="shared" si="1"/>
        <v>18.320006113615996</v>
      </c>
      <c r="G22" s="17">
        <v>161350</v>
      </c>
      <c r="H22" s="17">
        <v>32797</v>
      </c>
      <c r="I22" s="7">
        <f t="shared" si="4"/>
        <v>20.326619150914162</v>
      </c>
      <c r="J22" s="9">
        <f t="shared" si="2"/>
        <v>17409</v>
      </c>
      <c r="K22" s="9">
        <f t="shared" si="3"/>
        <v>6427</v>
      </c>
    </row>
    <row r="23" spans="1:11" ht="22.2" customHeight="1">
      <c r="A23" s="2"/>
      <c r="B23" s="14" t="s">
        <v>19</v>
      </c>
      <c r="C23" s="20">
        <v>4741</v>
      </c>
      <c r="D23" s="20">
        <v>919</v>
      </c>
      <c r="E23" s="16" t="e">
        <f>#REF!/#REF!*100</f>
        <v>#REF!</v>
      </c>
      <c r="F23" s="7">
        <f t="shared" si="1"/>
        <v>19.384096182240036</v>
      </c>
      <c r="G23" s="20">
        <v>7279</v>
      </c>
      <c r="H23" s="20">
        <v>852</v>
      </c>
      <c r="I23" s="21">
        <f t="shared" si="4"/>
        <v>11.704904519851627</v>
      </c>
      <c r="J23" s="9">
        <f t="shared" si="2"/>
        <v>2538</v>
      </c>
      <c r="K23" s="9">
        <f t="shared" si="3"/>
        <v>-67</v>
      </c>
    </row>
    <row r="24" spans="1:11" ht="33.6" customHeight="1">
      <c r="A24" s="2"/>
      <c r="B24" s="14" t="s">
        <v>20</v>
      </c>
      <c r="C24" s="20">
        <v>1185950</v>
      </c>
      <c r="D24" s="20">
        <v>120022</v>
      </c>
      <c r="E24" s="16" t="e">
        <f>#REF!/#REF!*100</f>
        <v>#REF!</v>
      </c>
      <c r="F24" s="7">
        <f t="shared" si="1"/>
        <v>10.120325477465324</v>
      </c>
      <c r="G24" s="20">
        <v>1166003</v>
      </c>
      <c r="H24" s="20">
        <v>9799</v>
      </c>
      <c r="I24" s="21">
        <f t="shared" si="4"/>
        <v>0.84039234890476255</v>
      </c>
      <c r="J24" s="9">
        <f t="shared" si="2"/>
        <v>-19947</v>
      </c>
      <c r="K24" s="9">
        <f t="shared" si="3"/>
        <v>-110223</v>
      </c>
    </row>
    <row r="25" spans="1:11" ht="34.200000000000003" customHeight="1">
      <c r="A25" s="2"/>
      <c r="B25" s="14" t="s">
        <v>21</v>
      </c>
      <c r="C25" s="20">
        <v>908</v>
      </c>
      <c r="D25" s="20">
        <v>364</v>
      </c>
      <c r="E25" s="16" t="e">
        <f>#REF!/#REF!*100</f>
        <v>#REF!</v>
      </c>
      <c r="F25" s="7">
        <f t="shared" si="1"/>
        <v>40.08810572687225</v>
      </c>
      <c r="G25" s="20">
        <v>32577</v>
      </c>
      <c r="H25" s="20">
        <v>0</v>
      </c>
      <c r="I25" s="21">
        <f t="shared" si="4"/>
        <v>0</v>
      </c>
      <c r="J25" s="9">
        <f t="shared" si="2"/>
        <v>31669</v>
      </c>
      <c r="K25" s="9">
        <f t="shared" si="3"/>
        <v>-364</v>
      </c>
    </row>
    <row r="26" spans="1:11" ht="18.600000000000001" customHeight="1">
      <c r="B26" s="15" t="s">
        <v>22</v>
      </c>
      <c r="C26" s="22">
        <f>SUM(C5:C25)</f>
        <v>13189437</v>
      </c>
      <c r="D26" s="22">
        <f>SUM(D5:D25)</f>
        <v>2405515</v>
      </c>
      <c r="E26" s="23"/>
      <c r="F26" s="8">
        <f t="shared" si="1"/>
        <v>18.238193184439943</v>
      </c>
      <c r="G26" s="22">
        <f>SUM(G5:G25)</f>
        <v>13495203</v>
      </c>
      <c r="H26" s="22">
        <f>SUM(H5:H25)</f>
        <v>2397595</v>
      </c>
      <c r="I26" s="24">
        <f t="shared" si="4"/>
        <v>17.766275913004051</v>
      </c>
      <c r="J26" s="27">
        <f t="shared" si="2"/>
        <v>305766</v>
      </c>
      <c r="K26" s="27">
        <f t="shared" si="3"/>
        <v>-7920</v>
      </c>
    </row>
  </sheetData>
  <mergeCells count="1">
    <mergeCell ref="B1:K1"/>
  </mergeCells>
  <pageMargins left="0.19685039370078741" right="0.19685039370078741" top="0.31496062992125984" bottom="0.19685039370078741" header="0.35433070866141736" footer="0.19685039370078741"/>
  <pageSetup paperSize="9" scale="7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Бюджет_10</vt:lpstr>
      <vt:lpstr>Бюджет_10!Заголовки_для_печати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Константинова</cp:lastModifiedBy>
  <cp:lastPrinted>2020-09-10T08:57:48Z</cp:lastPrinted>
  <dcterms:created xsi:type="dcterms:W3CDTF">2017-11-22T12:49:52Z</dcterms:created>
  <dcterms:modified xsi:type="dcterms:W3CDTF">2021-09-28T08:56:48Z</dcterms:modified>
</cp:coreProperties>
</file>