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72" windowWidth="15252" windowHeight="11328"/>
  </bookViews>
  <sheets>
    <sheet name="Бюджет_10" sheetId="2" r:id="rId1"/>
  </sheets>
  <definedNames>
    <definedName name="_xlnm.Print_Titles" localSheetId="0">Бюджет_10!$3:$3</definedName>
  </definedNames>
  <calcPr calcId="124519"/>
</workbook>
</file>

<file path=xl/calcChain.xml><?xml version="1.0" encoding="utf-8"?>
<calcChain xmlns="http://schemas.openxmlformats.org/spreadsheetml/2006/main">
  <c r="J24" i="2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5"/>
  <c r="C25"/>
  <c r="E24"/>
  <c r="E23"/>
  <c r="E22"/>
  <c r="E21"/>
  <c r="E20"/>
  <c r="E19"/>
  <c r="E18"/>
  <c r="E17"/>
  <c r="E15"/>
  <c r="E14"/>
  <c r="E13"/>
  <c r="E12"/>
  <c r="E11"/>
  <c r="E10"/>
  <c r="E9"/>
  <c r="E8"/>
  <c r="E7"/>
  <c r="E6"/>
  <c r="E5"/>
  <c r="H24"/>
  <c r="G25"/>
  <c r="F25"/>
  <c r="H23"/>
  <c r="H22"/>
  <c r="H11"/>
  <c r="J25" l="1"/>
  <c r="I25"/>
  <c r="E25"/>
  <c r="H25"/>
  <c r="H13"/>
  <c r="H20"/>
  <c r="H19"/>
  <c r="H12"/>
  <c r="H8"/>
  <c r="H7"/>
  <c r="H6"/>
  <c r="H5"/>
  <c r="H18"/>
  <c r="H17"/>
  <c r="H15"/>
  <c r="H14"/>
  <c r="H10"/>
  <c r="H9"/>
  <c r="H21" l="1"/>
</calcChain>
</file>

<file path=xl/sharedStrings.xml><?xml version="1.0" encoding="utf-8"?>
<sst xmlns="http://schemas.openxmlformats.org/spreadsheetml/2006/main" count="36" uniqueCount="34">
  <si>
    <t>(тыс.рублей)</t>
  </si>
  <si>
    <t>Наименование программы</t>
  </si>
  <si>
    <t>% выполнения</t>
  </si>
  <si>
    <t>8=5-2</t>
  </si>
  <si>
    <t>9=6-3</t>
  </si>
  <si>
    <t xml:space="preserve"> "Образование"</t>
  </si>
  <si>
    <t>"Культура"</t>
  </si>
  <si>
    <t>"Спорт"</t>
  </si>
  <si>
    <t>"Предпринимательство"</t>
  </si>
  <si>
    <t xml:space="preserve">"Здравоохранение" </t>
  </si>
  <si>
    <t xml:space="preserve">"Развитие инженерной инфраструктуры и энергоэффективности" </t>
  </si>
  <si>
    <t>"Формирование современной комфортной городской среды"</t>
  </si>
  <si>
    <t xml:space="preserve">"Экология и окружающая среда" </t>
  </si>
  <si>
    <t>"Доступная среда"</t>
  </si>
  <si>
    <t xml:space="preserve">"Развитие и функционирование дорожно-транспортного комплекса" </t>
  </si>
  <si>
    <t>"Жилище"</t>
  </si>
  <si>
    <t xml:space="preserve">"Социальная защита населения" </t>
  </si>
  <si>
    <t>"Архитектура и градостроительство"</t>
  </si>
  <si>
    <t xml:space="preserve">"Строительство объектов социальной инфраструктуры" </t>
  </si>
  <si>
    <t xml:space="preserve">"Переселение граждан из аварийного жилищного фонда" </t>
  </si>
  <si>
    <t>Итого по муниципальным программам</t>
  </si>
  <si>
    <t xml:space="preserve"> -</t>
  </si>
  <si>
    <t>"Цифровое муниципальное образование"</t>
  </si>
  <si>
    <t>План на 01.07.2020 года</t>
  </si>
  <si>
    <t>Факт на 01.07.2020 года</t>
  </si>
  <si>
    <t>План на 01.07.2021 года</t>
  </si>
  <si>
    <t>Факт на 01.07.2021 года</t>
  </si>
  <si>
    <t>Отклонение плана 2021 года от плана 2020 года</t>
  </si>
  <si>
    <t>Отклонение факта 2021 года от факта 2020 года</t>
  </si>
  <si>
    <t>Исполнение расходов бюджета Раменского муниципального района в разрезе муниципальных программ Раменского муниципального района за I полугодие 2020 года и исполнение расходов бюджета Раменского городского округа в разрезе муниципальных программ Раменского городского округа за I полугодие 2021 года</t>
  </si>
  <si>
    <t xml:space="preserve">"Развитие институтов гражданского общества, повышение эффективности местного самоуправления и реализации молодежной политики" </t>
  </si>
  <si>
    <t>"Развитие сельского хозяйства"</t>
  </si>
  <si>
    <t xml:space="preserve">"Безопасность и обеспечение безопасности жизнедеятельности населения" </t>
  </si>
  <si>
    <t>"Управление имуществом и муниципальными финансами"</t>
  </si>
</sst>
</file>

<file path=xl/styles.xml><?xml version="1.0" encoding="utf-8"?>
<styleSheet xmlns="http://schemas.openxmlformats.org/spreadsheetml/2006/main">
  <numFmts count="4">
    <numFmt numFmtId="164" formatCode="#,##0;[Red]\-#,##0;0"/>
    <numFmt numFmtId="165" formatCode="#,##0.0;[Red]\-#,##0.0;0.0"/>
    <numFmt numFmtId="166" formatCode="000"/>
    <numFmt numFmtId="167" formatCode="0.0"/>
  </numFmts>
  <fonts count="7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2">
    <xf numFmtId="0" fontId="0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2" fillId="0" borderId="0" xfId="1" applyNumberFormat="1" applyFont="1" applyFill="1" applyBorder="1" applyAlignment="1" applyProtection="1">
      <protection hidden="1"/>
    </xf>
    <xf numFmtId="0" fontId="3" fillId="0" borderId="0" xfId="1" applyNumberFormat="1" applyFont="1" applyFill="1" applyBorder="1" applyAlignment="1" applyProtection="1">
      <alignment vertical="top"/>
      <protection hidden="1"/>
    </xf>
    <xf numFmtId="0" fontId="3" fillId="0" borderId="0" xfId="1" applyNumberFormat="1" applyFont="1" applyFill="1" applyBorder="1" applyAlignment="1" applyProtection="1">
      <alignment vertical="top" wrapText="1"/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3" fillId="0" borderId="1" xfId="1" applyNumberFormat="1" applyFont="1" applyFill="1" applyBorder="1" applyAlignment="1" applyProtection="1">
      <alignment vertical="center" wrapText="1"/>
      <protection hidden="1"/>
    </xf>
    <xf numFmtId="164" fontId="3" fillId="0" borderId="1" xfId="1" applyNumberFormat="1" applyFont="1" applyFill="1" applyBorder="1" applyAlignment="1" applyProtection="1">
      <alignment horizontal="right" vertical="center"/>
      <protection hidden="1"/>
    </xf>
    <xf numFmtId="165" fontId="3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164" fontId="3" fillId="0" borderId="1" xfId="1" applyNumberFormat="1" applyFont="1" applyFill="1" applyBorder="1" applyAlignment="1" applyProtection="1">
      <alignment vertical="center"/>
      <protection hidden="1"/>
    </xf>
    <xf numFmtId="166" fontId="2" fillId="0" borderId="2" xfId="3" applyNumberFormat="1" applyFont="1" applyFill="1" applyBorder="1" applyAlignment="1" applyProtection="1">
      <alignment horizontal="left" vertical="center" wrapText="1"/>
      <protection hidden="1"/>
    </xf>
    <xf numFmtId="0" fontId="5" fillId="0" borderId="1" xfId="0" applyFont="1" applyFill="1" applyBorder="1" applyAlignment="1">
      <alignment horizontal="left" vertical="center" wrapText="1" readingOrder="1"/>
    </xf>
    <xf numFmtId="0" fontId="6" fillId="0" borderId="4" xfId="0" applyFont="1" applyFill="1" applyBorder="1" applyAlignment="1">
      <alignment wrapText="1"/>
    </xf>
    <xf numFmtId="164" fontId="3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3" fillId="0" borderId="0" xfId="1" applyFont="1" applyFill="1"/>
    <xf numFmtId="0" fontId="3" fillId="0" borderId="0" xfId="1" applyFont="1" applyFill="1" applyAlignment="1" applyProtection="1">
      <alignment horizontal="right"/>
      <protection hidden="1"/>
    </xf>
    <xf numFmtId="3" fontId="3" fillId="0" borderId="1" xfId="1" applyNumberFormat="1" applyFont="1" applyFill="1" applyBorder="1"/>
    <xf numFmtId="167" fontId="3" fillId="0" borderId="1" xfId="1" applyNumberFormat="1" applyFont="1" applyFill="1" applyBorder="1"/>
    <xf numFmtId="164" fontId="2" fillId="0" borderId="1" xfId="1" applyNumberFormat="1" applyFont="1" applyFill="1" applyBorder="1"/>
    <xf numFmtId="167" fontId="2" fillId="0" borderId="1" xfId="1" applyNumberFormat="1" applyFont="1" applyFill="1" applyBorder="1"/>
    <xf numFmtId="164" fontId="2" fillId="0" borderId="1" xfId="1" applyNumberFormat="1" applyFont="1" applyFill="1" applyBorder="1" applyAlignment="1" applyProtection="1">
      <alignment horizontal="right" vertical="center"/>
      <protection hidden="1"/>
    </xf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0" fontId="0" fillId="0" borderId="0" xfId="0" applyFill="1" applyAlignment="1">
      <alignment wrapText="1"/>
    </xf>
  </cellXfs>
  <cellStyles count="32">
    <cellStyle name="Обычный" xfId="0" builtinId="0"/>
    <cellStyle name="Обычный 2" xfId="1"/>
    <cellStyle name="Обычный 2 10" xfId="10"/>
    <cellStyle name="Обычный 2 11" xfId="11"/>
    <cellStyle name="Обычный 2 12" xfId="12"/>
    <cellStyle name="Обычный 2 13" xfId="13"/>
    <cellStyle name="Обычный 2 14" xfId="14"/>
    <cellStyle name="Обычный 2 15" xfId="15"/>
    <cellStyle name="Обычный 2 16" xfId="16"/>
    <cellStyle name="Обычный 2 17" xfId="17"/>
    <cellStyle name="Обычный 2 18" xfId="18"/>
    <cellStyle name="Обычный 2 19" xfId="19"/>
    <cellStyle name="Обычный 2 2" xfId="3"/>
    <cellStyle name="Обычный 2 20" xfId="20"/>
    <cellStyle name="Обычный 2 21" xfId="21"/>
    <cellStyle name="Обычный 2 22" xfId="22"/>
    <cellStyle name="Обычный 2 23" xfId="23"/>
    <cellStyle name="Обычный 2 24" xfId="24"/>
    <cellStyle name="Обычный 2 25" xfId="25"/>
    <cellStyle name="Обычный 2 26" xfId="26"/>
    <cellStyle name="Обычный 2 27" xfId="27"/>
    <cellStyle name="Обычный 2 28" xfId="28"/>
    <cellStyle name="Обычный 2 29" xfId="29"/>
    <cellStyle name="Обычный 2 3" xfId="4"/>
    <cellStyle name="Обычный 2 30" xfId="30"/>
    <cellStyle name="Обычный 2 31" xfId="31"/>
    <cellStyle name="Обычный 2 4" xfId="5"/>
    <cellStyle name="Обычный 2 5" xfId="6"/>
    <cellStyle name="Обычный 2 6" xfId="7"/>
    <cellStyle name="Обычный 2 7" xfId="2"/>
    <cellStyle name="Обычный 2 8" xfId="8"/>
    <cellStyle name="Обычный 2 9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5"/>
  <sheetViews>
    <sheetView showGridLines="0" tabSelected="1" workbookViewId="0">
      <selection activeCell="L23" sqref="L23"/>
    </sheetView>
  </sheetViews>
  <sheetFormatPr defaultRowHeight="15.6"/>
  <cols>
    <col min="1" max="1" width="0.5546875" style="16" customWidth="1"/>
    <col min="2" max="2" width="56.21875" style="16" customWidth="1"/>
    <col min="3" max="3" width="16.44140625" style="16" customWidth="1"/>
    <col min="4" max="4" width="16.5546875" style="16" customWidth="1"/>
    <col min="5" max="5" width="13.88671875" style="16" customWidth="1"/>
    <col min="6" max="6" width="16.44140625" style="16" customWidth="1"/>
    <col min="7" max="7" width="16.5546875" style="16" customWidth="1"/>
    <col min="8" max="8" width="13.88671875" style="16" customWidth="1"/>
    <col min="9" max="9" width="13.5546875" style="16" customWidth="1"/>
    <col min="10" max="10" width="13.44140625" style="16" customWidth="1"/>
    <col min="11" max="235" width="9.109375" style="16" customWidth="1"/>
    <col min="236" max="16384" width="8.88671875" style="16"/>
  </cols>
  <sheetData>
    <row r="1" spans="1:10" ht="38.4" customHeight="1">
      <c r="A1" s="1"/>
      <c r="B1" s="23" t="s">
        <v>29</v>
      </c>
      <c r="C1" s="23"/>
      <c r="D1" s="23"/>
      <c r="E1" s="23"/>
      <c r="F1" s="24"/>
      <c r="G1" s="24"/>
      <c r="H1" s="24"/>
      <c r="I1" s="24"/>
      <c r="J1" s="24"/>
    </row>
    <row r="2" spans="1:10" ht="24.6" customHeight="1">
      <c r="A2" s="1"/>
      <c r="B2" s="5"/>
      <c r="J2" s="17" t="s">
        <v>0</v>
      </c>
    </row>
    <row r="3" spans="1:10" ht="84.6" customHeight="1">
      <c r="A3" s="3"/>
      <c r="B3" s="6" t="s">
        <v>1</v>
      </c>
      <c r="C3" s="6" t="s">
        <v>23</v>
      </c>
      <c r="D3" s="6" t="s">
        <v>24</v>
      </c>
      <c r="E3" s="6" t="s">
        <v>2</v>
      </c>
      <c r="F3" s="6" t="s">
        <v>25</v>
      </c>
      <c r="G3" s="6" t="s">
        <v>26</v>
      </c>
      <c r="H3" s="6" t="s">
        <v>2</v>
      </c>
      <c r="I3" s="6" t="s">
        <v>27</v>
      </c>
      <c r="J3" s="6" t="s">
        <v>28</v>
      </c>
    </row>
    <row r="4" spans="1:10" ht="21" customHeight="1">
      <c r="A4" s="3"/>
      <c r="B4" s="6">
        <v>1</v>
      </c>
      <c r="C4" s="10">
        <v>2</v>
      </c>
      <c r="D4" s="10">
        <v>3</v>
      </c>
      <c r="E4" s="6">
        <v>4</v>
      </c>
      <c r="F4" s="10">
        <v>5</v>
      </c>
      <c r="G4" s="10">
        <v>6</v>
      </c>
      <c r="H4" s="6">
        <v>7</v>
      </c>
      <c r="I4" s="6" t="s">
        <v>3</v>
      </c>
      <c r="J4" s="6" t="s">
        <v>4</v>
      </c>
    </row>
    <row r="5" spans="1:10">
      <c r="A5" s="4"/>
      <c r="B5" s="12" t="s">
        <v>5</v>
      </c>
      <c r="C5" s="8">
        <v>6366389</v>
      </c>
      <c r="D5" s="11">
        <v>3074966</v>
      </c>
      <c r="E5" s="7">
        <f t="shared" ref="E5:E15" si="0">D5/C5*100</f>
        <v>48.300001774946523</v>
      </c>
      <c r="F5" s="8">
        <v>6553341</v>
      </c>
      <c r="G5" s="11">
        <v>3534179</v>
      </c>
      <c r="H5" s="7">
        <f t="shared" ref="H5:H7" si="1">G5/F5*100</f>
        <v>53.929423175140748</v>
      </c>
      <c r="I5" s="8">
        <f>F5-C5</f>
        <v>186952</v>
      </c>
      <c r="J5" s="8">
        <f>G5-D5</f>
        <v>459213</v>
      </c>
    </row>
    <row r="6" spans="1:10">
      <c r="A6" s="4"/>
      <c r="B6" s="12" t="s">
        <v>6</v>
      </c>
      <c r="C6" s="8">
        <v>557680</v>
      </c>
      <c r="D6" s="11">
        <v>300447</v>
      </c>
      <c r="E6" s="7">
        <f t="shared" si="0"/>
        <v>53.874444125663466</v>
      </c>
      <c r="F6" s="8">
        <v>953375</v>
      </c>
      <c r="G6" s="11">
        <v>495943</v>
      </c>
      <c r="H6" s="7">
        <f t="shared" si="1"/>
        <v>52.019719417857615</v>
      </c>
      <c r="I6" s="8">
        <f t="shared" ref="I6:I25" si="2">F6-C6</f>
        <v>395695</v>
      </c>
      <c r="J6" s="8">
        <f t="shared" ref="J6:J25" si="3">G6-D6</f>
        <v>195496</v>
      </c>
    </row>
    <row r="7" spans="1:10">
      <c r="A7" s="4"/>
      <c r="B7" s="12" t="s">
        <v>7</v>
      </c>
      <c r="C7" s="8">
        <v>392292</v>
      </c>
      <c r="D7" s="11">
        <v>191578</v>
      </c>
      <c r="E7" s="7">
        <f t="shared" si="0"/>
        <v>48.835561265587877</v>
      </c>
      <c r="F7" s="8">
        <v>411739</v>
      </c>
      <c r="G7" s="11">
        <v>187163</v>
      </c>
      <c r="H7" s="7">
        <f t="shared" si="1"/>
        <v>45.456709225990252</v>
      </c>
      <c r="I7" s="8">
        <f t="shared" si="2"/>
        <v>19447</v>
      </c>
      <c r="J7" s="8">
        <f t="shared" si="3"/>
        <v>-4415</v>
      </c>
    </row>
    <row r="8" spans="1:10" ht="62.4">
      <c r="A8" s="4"/>
      <c r="B8" s="12" t="s">
        <v>30</v>
      </c>
      <c r="C8" s="8">
        <v>102932</v>
      </c>
      <c r="D8" s="11">
        <v>28452</v>
      </c>
      <c r="E8" s="7">
        <f t="shared" si="0"/>
        <v>27.641549761007266</v>
      </c>
      <c r="F8" s="8">
        <v>232220</v>
      </c>
      <c r="G8" s="11">
        <v>44445</v>
      </c>
      <c r="H8" s="7">
        <f t="shared" ref="H8:H25" si="4">G8/F8*100</f>
        <v>19.139178365343209</v>
      </c>
      <c r="I8" s="8">
        <f t="shared" si="2"/>
        <v>129288</v>
      </c>
      <c r="J8" s="8">
        <f t="shared" si="3"/>
        <v>15993</v>
      </c>
    </row>
    <row r="9" spans="1:10">
      <c r="A9" s="4"/>
      <c r="B9" s="12" t="s">
        <v>8</v>
      </c>
      <c r="C9" s="8">
        <v>12775</v>
      </c>
      <c r="D9" s="11">
        <v>25</v>
      </c>
      <c r="E9" s="7">
        <f t="shared" si="0"/>
        <v>0.19569471624266144</v>
      </c>
      <c r="F9" s="8">
        <v>13340</v>
      </c>
      <c r="G9" s="11">
        <v>241</v>
      </c>
      <c r="H9" s="7">
        <f t="shared" si="4"/>
        <v>1.8065967016491755</v>
      </c>
      <c r="I9" s="8">
        <f t="shared" si="2"/>
        <v>565</v>
      </c>
      <c r="J9" s="8">
        <f t="shared" si="3"/>
        <v>216</v>
      </c>
    </row>
    <row r="10" spans="1:10">
      <c r="A10" s="4"/>
      <c r="B10" s="12" t="s">
        <v>9</v>
      </c>
      <c r="C10" s="8">
        <v>9000</v>
      </c>
      <c r="D10" s="11">
        <v>612</v>
      </c>
      <c r="E10" s="7">
        <f t="shared" si="0"/>
        <v>6.8000000000000007</v>
      </c>
      <c r="F10" s="8">
        <v>12240</v>
      </c>
      <c r="G10" s="11">
        <v>3141</v>
      </c>
      <c r="H10" s="7">
        <f t="shared" si="4"/>
        <v>25.661764705882351</v>
      </c>
      <c r="I10" s="8">
        <f t="shared" si="2"/>
        <v>3240</v>
      </c>
      <c r="J10" s="8">
        <f t="shared" si="3"/>
        <v>2529</v>
      </c>
    </row>
    <row r="11" spans="1:10" ht="17.399999999999999" customHeight="1">
      <c r="A11" s="4"/>
      <c r="B11" s="12" t="s">
        <v>31</v>
      </c>
      <c r="C11" s="8">
        <v>7090</v>
      </c>
      <c r="D11" s="11">
        <v>680</v>
      </c>
      <c r="E11" s="7">
        <f t="shared" si="0"/>
        <v>9.5909732016925258</v>
      </c>
      <c r="F11" s="8">
        <v>5500</v>
      </c>
      <c r="G11" s="11">
        <v>2853</v>
      </c>
      <c r="H11" s="7">
        <f t="shared" si="4"/>
        <v>51.872727272727268</v>
      </c>
      <c r="I11" s="8">
        <f t="shared" si="2"/>
        <v>-1590</v>
      </c>
      <c r="J11" s="8">
        <f t="shared" si="3"/>
        <v>2173</v>
      </c>
    </row>
    <row r="12" spans="1:10" ht="31.2">
      <c r="A12" s="4"/>
      <c r="B12" s="12" t="s">
        <v>10</v>
      </c>
      <c r="C12" s="8">
        <v>339215</v>
      </c>
      <c r="D12" s="11">
        <v>21854</v>
      </c>
      <c r="E12" s="7">
        <f t="shared" si="0"/>
        <v>6.4425217045236796</v>
      </c>
      <c r="F12" s="8">
        <v>210156</v>
      </c>
      <c r="G12" s="11">
        <v>11752</v>
      </c>
      <c r="H12" s="7">
        <f t="shared" ref="H12" si="5">G12/F12*100</f>
        <v>5.5920363920135516</v>
      </c>
      <c r="I12" s="8">
        <f t="shared" si="2"/>
        <v>-129059</v>
      </c>
      <c r="J12" s="8">
        <f t="shared" si="3"/>
        <v>-10102</v>
      </c>
    </row>
    <row r="13" spans="1:10" ht="31.2">
      <c r="A13" s="4"/>
      <c r="B13" s="12" t="s">
        <v>11</v>
      </c>
      <c r="C13" s="8">
        <v>1598504</v>
      </c>
      <c r="D13" s="11">
        <v>429370</v>
      </c>
      <c r="E13" s="7">
        <f t="shared" si="0"/>
        <v>26.860739791705246</v>
      </c>
      <c r="F13" s="8">
        <v>1753233</v>
      </c>
      <c r="G13" s="11">
        <v>433224</v>
      </c>
      <c r="H13" s="7">
        <f t="shared" ref="H13" si="6">G13/F13*100</f>
        <v>24.710007169611796</v>
      </c>
      <c r="I13" s="8">
        <f t="shared" si="2"/>
        <v>154729</v>
      </c>
      <c r="J13" s="8">
        <f t="shared" si="3"/>
        <v>3854</v>
      </c>
    </row>
    <row r="14" spans="1:10" ht="31.2">
      <c r="A14" s="4"/>
      <c r="B14" s="12" t="s">
        <v>32</v>
      </c>
      <c r="C14" s="8">
        <v>231382</v>
      </c>
      <c r="D14" s="11">
        <v>64835</v>
      </c>
      <c r="E14" s="7">
        <f t="shared" si="0"/>
        <v>28.02076220276426</v>
      </c>
      <c r="F14" s="8">
        <v>257333</v>
      </c>
      <c r="G14" s="11">
        <v>80422</v>
      </c>
      <c r="H14" s="7">
        <f t="shared" si="4"/>
        <v>31.252113020871793</v>
      </c>
      <c r="I14" s="8">
        <f t="shared" si="2"/>
        <v>25951</v>
      </c>
      <c r="J14" s="8">
        <f t="shared" si="3"/>
        <v>15587</v>
      </c>
    </row>
    <row r="15" spans="1:10">
      <c r="A15" s="4"/>
      <c r="B15" s="12" t="s">
        <v>12</v>
      </c>
      <c r="C15" s="8">
        <v>83292</v>
      </c>
      <c r="D15" s="11">
        <v>19938</v>
      </c>
      <c r="E15" s="7">
        <f t="shared" si="0"/>
        <v>23.937472986601353</v>
      </c>
      <c r="F15" s="8">
        <v>57265</v>
      </c>
      <c r="G15" s="11">
        <v>21282</v>
      </c>
      <c r="H15" s="7">
        <f t="shared" si="4"/>
        <v>37.164061817864315</v>
      </c>
      <c r="I15" s="8">
        <f t="shared" si="2"/>
        <v>-26027</v>
      </c>
      <c r="J15" s="8">
        <f t="shared" si="3"/>
        <v>1344</v>
      </c>
    </row>
    <row r="16" spans="1:10">
      <c r="A16" s="4"/>
      <c r="B16" s="12" t="s">
        <v>13</v>
      </c>
      <c r="C16" s="8">
        <v>0</v>
      </c>
      <c r="D16" s="11">
        <v>0</v>
      </c>
      <c r="E16" s="9" t="s">
        <v>21</v>
      </c>
      <c r="F16" s="8"/>
      <c r="G16" s="11"/>
      <c r="H16" s="9" t="s">
        <v>21</v>
      </c>
      <c r="I16" s="8">
        <f t="shared" si="2"/>
        <v>0</v>
      </c>
      <c r="J16" s="8">
        <f t="shared" si="3"/>
        <v>0</v>
      </c>
    </row>
    <row r="17" spans="1:10" ht="31.2">
      <c r="A17" s="4"/>
      <c r="B17" s="12" t="s">
        <v>14</v>
      </c>
      <c r="C17" s="8">
        <v>842622</v>
      </c>
      <c r="D17" s="11">
        <v>234036</v>
      </c>
      <c r="E17" s="7">
        <f t="shared" ref="E17:E20" si="7">D17/C17*100</f>
        <v>27.774731730242031</v>
      </c>
      <c r="F17" s="8">
        <v>984297</v>
      </c>
      <c r="G17" s="11">
        <v>272388</v>
      </c>
      <c r="H17" s="7">
        <f t="shared" si="4"/>
        <v>27.673354688676284</v>
      </c>
      <c r="I17" s="8">
        <f t="shared" si="2"/>
        <v>141675</v>
      </c>
      <c r="J17" s="8">
        <f t="shared" si="3"/>
        <v>38352</v>
      </c>
    </row>
    <row r="18" spans="1:10">
      <c r="A18" s="4"/>
      <c r="B18" s="12" t="s">
        <v>15</v>
      </c>
      <c r="C18" s="8">
        <v>118161</v>
      </c>
      <c r="D18" s="11">
        <v>11541</v>
      </c>
      <c r="E18" s="7">
        <f t="shared" si="7"/>
        <v>9.7671820651484005</v>
      </c>
      <c r="F18" s="8">
        <v>128414</v>
      </c>
      <c r="G18" s="11">
        <v>64738</v>
      </c>
      <c r="H18" s="7">
        <f t="shared" si="4"/>
        <v>50.413506315510773</v>
      </c>
      <c r="I18" s="8">
        <f t="shared" si="2"/>
        <v>10253</v>
      </c>
      <c r="J18" s="8">
        <f t="shared" si="3"/>
        <v>53197</v>
      </c>
    </row>
    <row r="19" spans="1:10" ht="31.2">
      <c r="A19" s="4"/>
      <c r="B19" s="12" t="s">
        <v>33</v>
      </c>
      <c r="C19" s="8">
        <v>869203</v>
      </c>
      <c r="D19" s="11">
        <v>331692</v>
      </c>
      <c r="E19" s="7">
        <f t="shared" si="7"/>
        <v>38.160475746172068</v>
      </c>
      <c r="F19" s="8">
        <v>986297</v>
      </c>
      <c r="G19" s="11">
        <v>375285</v>
      </c>
      <c r="H19" s="7">
        <f t="shared" ref="H19:H20" si="8">G19/F19*100</f>
        <v>38.049897748852523</v>
      </c>
      <c r="I19" s="8">
        <f t="shared" si="2"/>
        <v>117094</v>
      </c>
      <c r="J19" s="8">
        <f t="shared" si="3"/>
        <v>43593</v>
      </c>
    </row>
    <row r="20" spans="1:10">
      <c r="A20" s="4"/>
      <c r="B20" s="12" t="s">
        <v>22</v>
      </c>
      <c r="C20" s="8">
        <v>224203</v>
      </c>
      <c r="D20" s="11">
        <v>99172</v>
      </c>
      <c r="E20" s="7">
        <f t="shared" si="7"/>
        <v>44.233128013452095</v>
      </c>
      <c r="F20" s="8">
        <v>259434</v>
      </c>
      <c r="G20" s="11">
        <v>92581</v>
      </c>
      <c r="H20" s="7">
        <f t="shared" si="8"/>
        <v>35.685762082070973</v>
      </c>
      <c r="I20" s="8">
        <f t="shared" si="2"/>
        <v>35231</v>
      </c>
      <c r="J20" s="8">
        <f t="shared" si="3"/>
        <v>-6591</v>
      </c>
    </row>
    <row r="21" spans="1:10" ht="18" customHeight="1">
      <c r="A21" s="2"/>
      <c r="B21" s="13" t="s">
        <v>16</v>
      </c>
      <c r="C21" s="15">
        <v>144497</v>
      </c>
      <c r="D21" s="15">
        <v>50911</v>
      </c>
      <c r="E21" s="7">
        <f t="shared" ref="E21:E25" si="9">D21/C21*100</f>
        <v>35.233257437870677</v>
      </c>
      <c r="F21" s="15">
        <v>161350</v>
      </c>
      <c r="G21" s="15">
        <v>61675</v>
      </c>
      <c r="H21" s="7">
        <f t="shared" si="4"/>
        <v>38.224356987914469</v>
      </c>
      <c r="I21" s="8">
        <f t="shared" si="2"/>
        <v>16853</v>
      </c>
      <c r="J21" s="8">
        <f t="shared" si="3"/>
        <v>10764</v>
      </c>
    </row>
    <row r="22" spans="1:10" ht="22.2" customHeight="1">
      <c r="A22" s="2"/>
      <c r="B22" s="13" t="s">
        <v>17</v>
      </c>
      <c r="C22" s="18">
        <v>4741</v>
      </c>
      <c r="D22" s="18">
        <v>1726</v>
      </c>
      <c r="E22" s="19">
        <f t="shared" si="9"/>
        <v>36.405821556633619</v>
      </c>
      <c r="F22" s="18">
        <v>8279</v>
      </c>
      <c r="G22" s="18">
        <v>1988</v>
      </c>
      <c r="H22" s="19">
        <f t="shared" si="4"/>
        <v>24.012561903611548</v>
      </c>
      <c r="I22" s="8">
        <f t="shared" si="2"/>
        <v>3538</v>
      </c>
      <c r="J22" s="8">
        <f t="shared" si="3"/>
        <v>262</v>
      </c>
    </row>
    <row r="23" spans="1:10" ht="33.6" customHeight="1">
      <c r="A23" s="2"/>
      <c r="B23" s="13" t="s">
        <v>18</v>
      </c>
      <c r="C23" s="18">
        <v>748211</v>
      </c>
      <c r="D23" s="18">
        <v>177721</v>
      </c>
      <c r="E23" s="19">
        <f t="shared" si="9"/>
        <v>23.752791659037356</v>
      </c>
      <c r="F23" s="18">
        <v>1152300</v>
      </c>
      <c r="G23" s="18">
        <v>182442</v>
      </c>
      <c r="H23" s="19">
        <f t="shared" si="4"/>
        <v>15.832856027076284</v>
      </c>
      <c r="I23" s="8">
        <f t="shared" si="2"/>
        <v>404089</v>
      </c>
      <c r="J23" s="8">
        <f t="shared" si="3"/>
        <v>4721</v>
      </c>
    </row>
    <row r="24" spans="1:10" ht="34.200000000000003" customHeight="1">
      <c r="A24" s="2"/>
      <c r="B24" s="13" t="s">
        <v>19</v>
      </c>
      <c r="C24" s="18">
        <v>3909</v>
      </c>
      <c r="D24" s="18">
        <v>364</v>
      </c>
      <c r="E24" s="19">
        <f t="shared" si="9"/>
        <v>9.3118444614991045</v>
      </c>
      <c r="F24" s="18">
        <v>58871</v>
      </c>
      <c r="G24" s="18">
        <v>109</v>
      </c>
      <c r="H24" s="19">
        <f t="shared" si="4"/>
        <v>0.18515058347913232</v>
      </c>
      <c r="I24" s="8">
        <f t="shared" si="2"/>
        <v>54962</v>
      </c>
      <c r="J24" s="8">
        <f t="shared" si="3"/>
        <v>-255</v>
      </c>
    </row>
    <row r="25" spans="1:10" ht="18.600000000000001" customHeight="1">
      <c r="B25" s="14" t="s">
        <v>20</v>
      </c>
      <c r="C25" s="20">
        <f>SUM(C5:C24)</f>
        <v>12656098</v>
      </c>
      <c r="D25" s="20">
        <f>SUM(D5:D24)</f>
        <v>5039920</v>
      </c>
      <c r="E25" s="21">
        <f t="shared" si="9"/>
        <v>39.822068381581751</v>
      </c>
      <c r="F25" s="20">
        <f>SUM(F5:F24)</f>
        <v>14198984</v>
      </c>
      <c r="G25" s="20">
        <f>SUM(G5:G24)</f>
        <v>5865851</v>
      </c>
      <c r="H25" s="21">
        <f t="shared" si="4"/>
        <v>41.311765686897033</v>
      </c>
      <c r="I25" s="22">
        <f t="shared" si="2"/>
        <v>1542886</v>
      </c>
      <c r="J25" s="22">
        <f t="shared" si="3"/>
        <v>825931</v>
      </c>
    </row>
  </sheetData>
  <mergeCells count="1">
    <mergeCell ref="B1:J1"/>
  </mergeCells>
  <pageMargins left="0.19685039370078741" right="0.19685039370078741" top="0.31496062992125984" bottom="0.19685039370078741" header="0.35433070866141736" footer="0.19685039370078741"/>
  <pageSetup paperSize="9" scale="7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Бюджет_10</vt:lpstr>
      <vt:lpstr>Бюджет_10!Заголовки_для_печати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Константинова</dc:creator>
  <cp:lastModifiedBy>Константинова</cp:lastModifiedBy>
  <cp:lastPrinted>2020-09-10T08:57:48Z</cp:lastPrinted>
  <dcterms:created xsi:type="dcterms:W3CDTF">2017-11-22T12:49:52Z</dcterms:created>
  <dcterms:modified xsi:type="dcterms:W3CDTF">2021-09-28T10:58:35Z</dcterms:modified>
</cp:coreProperties>
</file>