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Бюджет_1" sheetId="2" r:id="rId1"/>
  </sheets>
  <definedNames>
    <definedName name="_xlnm._FilterDatabase" localSheetId="0" hidden="1">Бюджет_1!#REF!</definedName>
    <definedName name="_xlnm.Print_Titles" localSheetId="0">Бюджет_1!$3:$4</definedName>
  </definedNames>
  <calcPr calcId="124519"/>
</workbook>
</file>

<file path=xl/calcChain.xml><?xml version="1.0" encoding="utf-8"?>
<calcChain xmlns="http://schemas.openxmlformats.org/spreadsheetml/2006/main">
  <c r="M54" i="2"/>
  <c r="M51"/>
  <c r="M50"/>
  <c r="M48"/>
  <c r="M47"/>
  <c r="M46"/>
  <c r="M45"/>
  <c r="M44"/>
  <c r="M41"/>
  <c r="M40"/>
  <c r="M39"/>
  <c r="M38"/>
  <c r="M37"/>
  <c r="M36"/>
  <c r="M35"/>
  <c r="M34"/>
  <c r="M33"/>
  <c r="M32"/>
  <c r="M30"/>
  <c r="M29"/>
  <c r="M28"/>
  <c r="M27"/>
  <c r="M26"/>
  <c r="M25"/>
  <c r="M24"/>
  <c r="M23"/>
  <c r="M22"/>
  <c r="M21"/>
  <c r="M20"/>
  <c r="M19"/>
  <c r="M18"/>
  <c r="M17"/>
  <c r="M15"/>
  <c r="M14"/>
  <c r="M13"/>
  <c r="M12"/>
  <c r="M11"/>
  <c r="M9"/>
  <c r="M8"/>
  <c r="M7"/>
  <c r="M6"/>
  <c r="M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54" l="1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2"/>
  <c r="J21"/>
  <c r="J20"/>
  <c r="J19"/>
  <c r="J18"/>
  <c r="J17"/>
  <c r="J16"/>
  <c r="J15"/>
  <c r="J14"/>
  <c r="J13"/>
  <c r="J12"/>
  <c r="J11"/>
  <c r="J10"/>
  <c r="J9"/>
  <c r="J8"/>
  <c r="J7"/>
  <c r="J6"/>
  <c r="J5"/>
  <c r="G17"/>
  <c r="G18"/>
  <c r="G19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<sst xmlns="http://schemas.openxmlformats.org/spreadsheetml/2006/main" count="77" uniqueCount="66">
  <si>
    <t>Другие вопросы в области физической культуры и спорта</t>
  </si>
  <si>
    <t>Массовый спорт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</si>
  <si>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</si>
  <si>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</si>
  <si>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</si>
  <si>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</si>
  <si>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</si>
  <si>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</si>
  <si>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</si>
  <si>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</si>
  <si>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</si>
  <si>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</si>
  <si>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</si>
  <si>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</si>
  <si>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</si>
  <si>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</si>
  <si>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</si>
  <si>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</si>
  <si>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</si>
  <si>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</si>
  <si>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</si>
  <si>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</si>
  <si>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</si>
  <si>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</si>
  <si>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</si>
  <si>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</si>
  <si>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</si>
  <si>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</si>
  <si>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</si>
  <si>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</si>
  <si>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</si>
  <si>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</si>
  <si>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</si>
  <si>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</si>
  <si>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</si>
  <si>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</si>
  <si>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</si>
  <si>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</si>
  <si>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</si>
  <si>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</si>
  <si>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1</t>
  </si>
  <si>
    <t>% выполнения плана</t>
  </si>
  <si>
    <t>ПР</t>
  </si>
  <si>
    <t>РЗ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</si>
  <si>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</si>
  <si>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Сельское хозяйство и рыболовство</t>
  </si>
  <si>
    <t>Связь и информатика</t>
  </si>
  <si>
    <t>Другие вопросы в области жилищно-коммунального хозяйства</t>
  </si>
  <si>
    <t>10=7-4</t>
  </si>
  <si>
    <t>11=8-5</t>
  </si>
  <si>
    <t>ИТОГО РАСХОДОВ</t>
  </si>
  <si>
    <t>Наименование раздела, подраздела</t>
  </si>
  <si>
    <t xml:space="preserve"> - </t>
  </si>
  <si>
    <t>Физическая культура</t>
  </si>
  <si>
    <t>Обслуживание государственного (муниципального) долга</t>
  </si>
  <si>
    <t>Обслуживание муниципального долга</t>
  </si>
  <si>
    <t>Уточненный план 2020 года, тыс. руб.</t>
  </si>
  <si>
    <t>Фактически исполнено по состоянию на 01.04.2020 года, тыс. руб.</t>
  </si>
  <si>
    <t>Другие вопросы в области охраны окружающей среды</t>
  </si>
  <si>
    <t>Аналитические данные о расходах бюджета Раменского городского округа по разделам и подразделам классификации расходов бюджетов за I квартал 2021 года в сравнении с соответствующим периодом прошлого года (по состоянию на 01.04.2021 г.)</t>
  </si>
  <si>
    <t>Уточненный план 2021 года, тыс. руб.</t>
  </si>
  <si>
    <t>Фактически исполнено по состоянию на 01.04.2021 года, тыс. руб.</t>
  </si>
  <si>
    <t>Отклонение плана 2021 года от плана 2020 года</t>
  </si>
  <si>
    <t>Отклонение факта 2021 года от факта 2020 года</t>
  </si>
  <si>
    <t>Защита населения и территории от чрезвычайных ситуаций природного и техногенного характера, пожарная безопасность</t>
  </si>
  <si>
    <t>Темпы роста к соответствующему периоду 2020 года, %</t>
  </si>
</sst>
</file>

<file path=xl/styles.xml><?xml version="1.0" encoding="utf-8"?>
<styleSheet xmlns="http://schemas.openxmlformats.org/spreadsheetml/2006/main">
  <numFmts count="4">
    <numFmt numFmtId="164" formatCode="00;"/>
    <numFmt numFmtId="165" formatCode="000"/>
    <numFmt numFmtId="166" formatCode="#,##0.0;[Red]\-#,##0.0;0.0"/>
    <numFmt numFmtId="167" formatCode="#,##0;[Red]\-#,##0;0"/>
  </numFmts>
  <fonts count="5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3" fillId="0" borderId="0" xfId="1" applyNumberFormat="1" applyFont="1" applyFill="1" applyAlignment="1" applyProtection="1">
      <alignment vertical="top" wrapText="1"/>
      <protection hidden="1"/>
    </xf>
    <xf numFmtId="0" fontId="3" fillId="0" borderId="0" xfId="1" applyFont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7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vertical="center"/>
      <protection hidden="1"/>
    </xf>
    <xf numFmtId="166" fontId="2" fillId="0" borderId="2" xfId="1" applyNumberFormat="1" applyFont="1" applyFill="1" applyBorder="1" applyAlignment="1" applyProtection="1">
      <alignment vertical="center"/>
      <protection hidden="1"/>
    </xf>
    <xf numFmtId="167" fontId="3" fillId="0" borderId="5" xfId="1" applyNumberFormat="1" applyFont="1" applyFill="1" applyBorder="1" applyAlignment="1" applyProtection="1">
      <alignment horizontal="right" vertical="center"/>
      <protection hidden="1"/>
    </xf>
    <xf numFmtId="167" fontId="3" fillId="0" borderId="5" xfId="1" applyNumberFormat="1" applyFont="1" applyFill="1" applyBorder="1" applyAlignment="1" applyProtection="1">
      <protection hidden="1"/>
    </xf>
    <xf numFmtId="167" fontId="3" fillId="0" borderId="1" xfId="1" applyNumberFormat="1" applyFont="1" applyFill="1" applyBorder="1" applyAlignment="1" applyProtection="1">
      <alignment horizontal="right" vertical="center"/>
      <protection hidden="1"/>
    </xf>
    <xf numFmtId="167" fontId="3" fillId="0" borderId="1" xfId="1" applyNumberFormat="1" applyFont="1" applyFill="1" applyBorder="1" applyAlignment="1" applyProtection="1">
      <protection hidden="1"/>
    </xf>
    <xf numFmtId="167" fontId="3" fillId="0" borderId="1" xfId="2" applyNumberFormat="1" applyFont="1" applyFill="1" applyBorder="1" applyAlignment="1" applyProtection="1">
      <alignment horizontal="right" vertical="center"/>
      <protection hidden="1"/>
    </xf>
    <xf numFmtId="167" fontId="3" fillId="0" borderId="1" xfId="2" applyNumberFormat="1" applyFont="1" applyFill="1" applyBorder="1" applyAlignment="1" applyProtection="1">
      <protection hidden="1"/>
    </xf>
    <xf numFmtId="167" fontId="2" fillId="0" borderId="2" xfId="3" applyNumberFormat="1" applyFont="1" applyFill="1" applyBorder="1" applyAlignment="1" applyProtection="1">
      <alignment horizontal="right" vertical="center"/>
      <protection hidden="1"/>
    </xf>
    <xf numFmtId="167" fontId="2" fillId="0" borderId="2" xfId="3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right"/>
      <protection hidden="1"/>
    </xf>
    <xf numFmtId="0" fontId="0" fillId="0" borderId="3" xfId="0" applyBorder="1" applyAlignment="1"/>
    <xf numFmtId="0" fontId="0" fillId="0" borderId="4" xfId="0" applyBorder="1" applyAlignment="1"/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167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1" xfId="1" applyNumberFormat="1" applyFont="1" applyFill="1" applyBorder="1" applyAlignment="1" applyProtection="1">
      <alignment vertical="center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GridLines="0" tabSelected="1" topLeftCell="C30" workbookViewId="0">
      <selection activeCell="M54" sqref="M54"/>
    </sheetView>
  </sheetViews>
  <sheetFormatPr defaultRowHeight="15.6"/>
  <cols>
    <col min="1" max="1" width="0.5546875" style="3" customWidth="1"/>
    <col min="2" max="2" width="56.21875" style="3" customWidth="1"/>
    <col min="3" max="3" width="6" style="3" customWidth="1"/>
    <col min="4" max="4" width="7.33203125" style="3" customWidth="1"/>
    <col min="5" max="6" width="18.33203125" style="3" customWidth="1"/>
    <col min="7" max="7" width="13.88671875" style="3" customWidth="1"/>
    <col min="8" max="8" width="14.77734375" style="3" customWidth="1"/>
    <col min="9" max="10" width="13.88671875" style="3" customWidth="1"/>
    <col min="11" max="11" width="18.33203125" style="3" customWidth="1"/>
    <col min="12" max="12" width="15.88671875" style="3" customWidth="1"/>
    <col min="13" max="13" width="20.33203125" style="3" customWidth="1"/>
    <col min="14" max="241" width="9.109375" style="3" customWidth="1"/>
    <col min="242" max="16384" width="8.88671875" style="3"/>
  </cols>
  <sheetData>
    <row r="1" spans="1:13" ht="48" customHeight="1">
      <c r="A1" s="1"/>
      <c r="B1" s="33" t="s">
        <v>59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3.2" customHeight="1">
      <c r="A2" s="1"/>
      <c r="B2" s="4"/>
      <c r="C2" s="5"/>
      <c r="D2" s="6"/>
      <c r="E2" s="7"/>
      <c r="F2" s="8"/>
      <c r="G2" s="8"/>
      <c r="H2" s="8"/>
      <c r="I2" s="8"/>
      <c r="J2" s="8"/>
      <c r="K2" s="8"/>
      <c r="L2" s="9"/>
    </row>
    <row r="3" spans="1:13" ht="124.8">
      <c r="A3" s="10"/>
      <c r="B3" s="11" t="s">
        <v>51</v>
      </c>
      <c r="C3" s="11" t="s">
        <v>43</v>
      </c>
      <c r="D3" s="12" t="s">
        <v>42</v>
      </c>
      <c r="E3" s="11" t="s">
        <v>56</v>
      </c>
      <c r="F3" s="11" t="s">
        <v>57</v>
      </c>
      <c r="G3" s="11" t="s">
        <v>41</v>
      </c>
      <c r="H3" s="11" t="s">
        <v>60</v>
      </c>
      <c r="I3" s="11" t="s">
        <v>61</v>
      </c>
      <c r="J3" s="11" t="s">
        <v>41</v>
      </c>
      <c r="K3" s="11" t="s">
        <v>62</v>
      </c>
      <c r="L3" s="11" t="s">
        <v>63</v>
      </c>
      <c r="M3" s="11" t="s">
        <v>65</v>
      </c>
    </row>
    <row r="4" spans="1:13">
      <c r="A4" s="14"/>
      <c r="B4" s="12" t="s">
        <v>40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 t="s">
        <v>48</v>
      </c>
      <c r="L4" s="12" t="s">
        <v>49</v>
      </c>
      <c r="M4" s="12">
        <v>12</v>
      </c>
    </row>
    <row r="5" spans="1:13">
      <c r="A5" s="13"/>
      <c r="B5" s="15" t="s">
        <v>39</v>
      </c>
      <c r="C5" s="16">
        <v>1</v>
      </c>
      <c r="D5" s="16">
        <v>0</v>
      </c>
      <c r="E5" s="22">
        <v>998232</v>
      </c>
      <c r="F5" s="23">
        <v>197716</v>
      </c>
      <c r="G5" s="18">
        <f>F5/E5*100</f>
        <v>19.806618100802218</v>
      </c>
      <c r="H5" s="17">
        <v>1282412</v>
      </c>
      <c r="I5" s="17">
        <v>194658</v>
      </c>
      <c r="J5" s="18">
        <f>I5/H5*100</f>
        <v>15.179053221585576</v>
      </c>
      <c r="K5" s="17">
        <f>H5-E5</f>
        <v>284180</v>
      </c>
      <c r="L5" s="17">
        <f>I5-F5</f>
        <v>-3058</v>
      </c>
      <c r="M5" s="18">
        <f>I5/F5*100</f>
        <v>98.45333710979385</v>
      </c>
    </row>
    <row r="6" spans="1:13" ht="46.8">
      <c r="A6" s="13"/>
      <c r="B6" s="15" t="s">
        <v>38</v>
      </c>
      <c r="C6" s="16">
        <v>1</v>
      </c>
      <c r="D6" s="16">
        <v>2</v>
      </c>
      <c r="E6" s="24">
        <v>2432</v>
      </c>
      <c r="F6" s="25">
        <v>454</v>
      </c>
      <c r="G6" s="18">
        <f t="shared" ref="G6:G54" si="0">F6/E6*100</f>
        <v>18.667763157894736</v>
      </c>
      <c r="H6" s="17">
        <v>2507</v>
      </c>
      <c r="I6" s="17">
        <v>406</v>
      </c>
      <c r="J6" s="18">
        <f t="shared" ref="J6:J54" si="1">I6/H6*100</f>
        <v>16.194654966094934</v>
      </c>
      <c r="K6" s="17">
        <f t="shared" ref="K6:K54" si="2">H6-E6</f>
        <v>75</v>
      </c>
      <c r="L6" s="17">
        <f t="shared" ref="L6:L54" si="3">I6-F6</f>
        <v>-48</v>
      </c>
      <c r="M6" s="18">
        <f t="shared" ref="M6:M54" si="4">I6/F6*100</f>
        <v>89.427312775330392</v>
      </c>
    </row>
    <row r="7" spans="1:13" ht="46.8">
      <c r="A7" s="13"/>
      <c r="B7" s="15" t="s">
        <v>44</v>
      </c>
      <c r="C7" s="16">
        <v>1</v>
      </c>
      <c r="D7" s="16">
        <v>3</v>
      </c>
      <c r="E7" s="24">
        <v>3509</v>
      </c>
      <c r="F7" s="25">
        <v>702</v>
      </c>
      <c r="G7" s="18">
        <f t="shared" si="0"/>
        <v>20.005699629524081</v>
      </c>
      <c r="H7" s="17">
        <v>3025</v>
      </c>
      <c r="I7" s="17">
        <v>534</v>
      </c>
      <c r="J7" s="18">
        <f t="shared" si="1"/>
        <v>17.652892561983471</v>
      </c>
      <c r="K7" s="17">
        <f t="shared" si="2"/>
        <v>-484</v>
      </c>
      <c r="L7" s="17">
        <f t="shared" si="3"/>
        <v>-168</v>
      </c>
      <c r="M7" s="18">
        <f t="shared" si="4"/>
        <v>76.068376068376068</v>
      </c>
    </row>
    <row r="8" spans="1:13" ht="62.4">
      <c r="A8" s="13"/>
      <c r="B8" s="15" t="s">
        <v>37</v>
      </c>
      <c r="C8" s="16">
        <v>1</v>
      </c>
      <c r="D8" s="16">
        <v>4</v>
      </c>
      <c r="E8" s="24">
        <v>290355</v>
      </c>
      <c r="F8" s="25">
        <v>53743</v>
      </c>
      <c r="G8" s="18">
        <f t="shared" si="0"/>
        <v>18.509410893561331</v>
      </c>
      <c r="H8" s="17">
        <v>305511</v>
      </c>
      <c r="I8" s="17">
        <v>51874</v>
      </c>
      <c r="J8" s="18">
        <f t="shared" si="1"/>
        <v>16.979421362896918</v>
      </c>
      <c r="K8" s="17">
        <f t="shared" si="2"/>
        <v>15156</v>
      </c>
      <c r="L8" s="17">
        <f t="shared" si="3"/>
        <v>-1869</v>
      </c>
      <c r="M8" s="18">
        <f t="shared" si="4"/>
        <v>96.522337792828836</v>
      </c>
    </row>
    <row r="9" spans="1:13" ht="46.8">
      <c r="A9" s="13"/>
      <c r="B9" s="15" t="s">
        <v>36</v>
      </c>
      <c r="C9" s="16">
        <v>1</v>
      </c>
      <c r="D9" s="16">
        <v>6</v>
      </c>
      <c r="E9" s="24">
        <v>56955</v>
      </c>
      <c r="F9" s="25">
        <v>9806</v>
      </c>
      <c r="G9" s="18">
        <f t="shared" si="0"/>
        <v>17.217101220261611</v>
      </c>
      <c r="H9" s="17">
        <v>53550</v>
      </c>
      <c r="I9" s="17">
        <v>8732</v>
      </c>
      <c r="J9" s="18">
        <f t="shared" si="1"/>
        <v>16.306255835667599</v>
      </c>
      <c r="K9" s="17">
        <f t="shared" si="2"/>
        <v>-3405</v>
      </c>
      <c r="L9" s="17">
        <f t="shared" si="3"/>
        <v>-1074</v>
      </c>
      <c r="M9" s="18">
        <f t="shared" si="4"/>
        <v>89.04752192535183</v>
      </c>
    </row>
    <row r="10" spans="1:13">
      <c r="A10" s="13"/>
      <c r="B10" s="15" t="s">
        <v>35</v>
      </c>
      <c r="C10" s="16">
        <v>1</v>
      </c>
      <c r="D10" s="16">
        <v>11</v>
      </c>
      <c r="E10" s="24">
        <v>14635</v>
      </c>
      <c r="F10" s="25">
        <v>0</v>
      </c>
      <c r="G10" s="18">
        <f t="shared" si="0"/>
        <v>0</v>
      </c>
      <c r="H10" s="17">
        <v>143566</v>
      </c>
      <c r="I10" s="17">
        <v>0</v>
      </c>
      <c r="J10" s="18">
        <f t="shared" si="1"/>
        <v>0</v>
      </c>
      <c r="K10" s="17">
        <f t="shared" si="2"/>
        <v>128931</v>
      </c>
      <c r="L10" s="17">
        <f t="shared" si="3"/>
        <v>0</v>
      </c>
      <c r="M10" s="19" t="s">
        <v>52</v>
      </c>
    </row>
    <row r="11" spans="1:13">
      <c r="A11" s="13"/>
      <c r="B11" s="15" t="s">
        <v>34</v>
      </c>
      <c r="C11" s="16">
        <v>1</v>
      </c>
      <c r="D11" s="16">
        <v>13</v>
      </c>
      <c r="E11" s="24">
        <v>630345</v>
      </c>
      <c r="F11" s="25">
        <v>133011</v>
      </c>
      <c r="G11" s="18">
        <f t="shared" si="0"/>
        <v>21.101301668134116</v>
      </c>
      <c r="H11" s="17">
        <v>774254</v>
      </c>
      <c r="I11" s="17">
        <v>133112</v>
      </c>
      <c r="J11" s="18">
        <f t="shared" si="1"/>
        <v>17.192290901952074</v>
      </c>
      <c r="K11" s="17">
        <f t="shared" si="2"/>
        <v>143909</v>
      </c>
      <c r="L11" s="17">
        <f t="shared" si="3"/>
        <v>101</v>
      </c>
      <c r="M11" s="18">
        <f t="shared" si="4"/>
        <v>100.07593356940403</v>
      </c>
    </row>
    <row r="12" spans="1:13">
      <c r="A12" s="13"/>
      <c r="B12" s="15" t="s">
        <v>33</v>
      </c>
      <c r="C12" s="16">
        <v>2</v>
      </c>
      <c r="D12" s="16">
        <v>0</v>
      </c>
      <c r="E12" s="24">
        <v>207</v>
      </c>
      <c r="F12" s="25">
        <v>12</v>
      </c>
      <c r="G12" s="18">
        <f t="shared" si="0"/>
        <v>5.7971014492753623</v>
      </c>
      <c r="H12" s="17">
        <v>207</v>
      </c>
      <c r="I12" s="17">
        <v>17</v>
      </c>
      <c r="J12" s="18">
        <f t="shared" si="1"/>
        <v>8.2125603864734309</v>
      </c>
      <c r="K12" s="17">
        <f t="shared" si="2"/>
        <v>0</v>
      </c>
      <c r="L12" s="17">
        <f t="shared" si="3"/>
        <v>5</v>
      </c>
      <c r="M12" s="18">
        <f t="shared" si="4"/>
        <v>141.66666666666669</v>
      </c>
    </row>
    <row r="13" spans="1:13">
      <c r="A13" s="13"/>
      <c r="B13" s="15" t="s">
        <v>32</v>
      </c>
      <c r="C13" s="16">
        <v>2</v>
      </c>
      <c r="D13" s="16">
        <v>4</v>
      </c>
      <c r="E13" s="24">
        <v>207</v>
      </c>
      <c r="F13" s="25">
        <v>12</v>
      </c>
      <c r="G13" s="18">
        <f t="shared" si="0"/>
        <v>5.7971014492753623</v>
      </c>
      <c r="H13" s="17">
        <v>207</v>
      </c>
      <c r="I13" s="17">
        <v>17</v>
      </c>
      <c r="J13" s="18">
        <f t="shared" si="1"/>
        <v>8.2125603864734309</v>
      </c>
      <c r="K13" s="17">
        <f t="shared" si="2"/>
        <v>0</v>
      </c>
      <c r="L13" s="17">
        <f t="shared" si="3"/>
        <v>5</v>
      </c>
      <c r="M13" s="18">
        <f t="shared" si="4"/>
        <v>141.66666666666669</v>
      </c>
    </row>
    <row r="14" spans="1:13" ht="31.2">
      <c r="A14" s="13"/>
      <c r="B14" s="15" t="s">
        <v>31</v>
      </c>
      <c r="C14" s="16">
        <v>3</v>
      </c>
      <c r="D14" s="16">
        <v>0</v>
      </c>
      <c r="E14" s="24">
        <v>148574</v>
      </c>
      <c r="F14" s="25">
        <v>19659</v>
      </c>
      <c r="G14" s="18">
        <f t="shared" si="0"/>
        <v>13.231790219015441</v>
      </c>
      <c r="H14" s="17">
        <v>153609</v>
      </c>
      <c r="I14" s="17">
        <v>20455</v>
      </c>
      <c r="J14" s="18">
        <f t="shared" si="1"/>
        <v>13.316277041058791</v>
      </c>
      <c r="K14" s="17">
        <f t="shared" si="2"/>
        <v>5035</v>
      </c>
      <c r="L14" s="17">
        <f t="shared" si="3"/>
        <v>796</v>
      </c>
      <c r="M14" s="18">
        <f t="shared" si="4"/>
        <v>104.04903606490666</v>
      </c>
    </row>
    <row r="15" spans="1:13" ht="46.8">
      <c r="A15" s="13"/>
      <c r="B15" s="15" t="s">
        <v>30</v>
      </c>
      <c r="C15" s="16">
        <v>3</v>
      </c>
      <c r="D15" s="16">
        <v>9</v>
      </c>
      <c r="E15" s="24">
        <v>94145</v>
      </c>
      <c r="F15" s="25">
        <v>17791</v>
      </c>
      <c r="G15" s="18">
        <f t="shared" si="0"/>
        <v>18.89744542992193</v>
      </c>
      <c r="H15" s="17">
        <v>100</v>
      </c>
      <c r="I15" s="17">
        <v>0</v>
      </c>
      <c r="J15" s="18">
        <f t="shared" si="1"/>
        <v>0</v>
      </c>
      <c r="K15" s="17">
        <f t="shared" si="2"/>
        <v>-94045</v>
      </c>
      <c r="L15" s="17">
        <f t="shared" si="3"/>
        <v>-17791</v>
      </c>
      <c r="M15" s="18">
        <f t="shared" si="4"/>
        <v>0</v>
      </c>
    </row>
    <row r="16" spans="1:13" ht="46.8">
      <c r="A16" s="13"/>
      <c r="B16" s="15" t="s">
        <v>64</v>
      </c>
      <c r="C16" s="16">
        <v>3</v>
      </c>
      <c r="D16" s="16">
        <v>10</v>
      </c>
      <c r="E16" s="24">
        <v>0</v>
      </c>
      <c r="F16" s="25">
        <v>0</v>
      </c>
      <c r="G16" s="19" t="s">
        <v>52</v>
      </c>
      <c r="H16" s="36">
        <v>115506</v>
      </c>
      <c r="I16" s="36">
        <v>15218</v>
      </c>
      <c r="J16" s="18">
        <f t="shared" si="1"/>
        <v>13.175073156372829</v>
      </c>
      <c r="K16" s="17">
        <f t="shared" si="2"/>
        <v>115506</v>
      </c>
      <c r="L16" s="17">
        <f t="shared" si="3"/>
        <v>15218</v>
      </c>
      <c r="M16" s="19" t="s">
        <v>52</v>
      </c>
    </row>
    <row r="17" spans="1:13" ht="31.2">
      <c r="A17" s="13"/>
      <c r="B17" s="15" t="s">
        <v>29</v>
      </c>
      <c r="C17" s="16">
        <v>3</v>
      </c>
      <c r="D17" s="16">
        <v>14</v>
      </c>
      <c r="E17" s="24">
        <v>54429</v>
      </c>
      <c r="F17" s="25">
        <v>1868</v>
      </c>
      <c r="G17" s="18">
        <f t="shared" si="0"/>
        <v>3.4319939738007315</v>
      </c>
      <c r="H17" s="17">
        <v>38003</v>
      </c>
      <c r="I17" s="17">
        <v>5237</v>
      </c>
      <c r="J17" s="18">
        <f t="shared" si="1"/>
        <v>13.780491013867326</v>
      </c>
      <c r="K17" s="17">
        <f t="shared" si="2"/>
        <v>-16426</v>
      </c>
      <c r="L17" s="17">
        <f t="shared" si="3"/>
        <v>3369</v>
      </c>
      <c r="M17" s="18">
        <f t="shared" si="4"/>
        <v>280.35331905781584</v>
      </c>
    </row>
    <row r="18" spans="1:13">
      <c r="A18" s="13"/>
      <c r="B18" s="15" t="s">
        <v>28</v>
      </c>
      <c r="C18" s="16">
        <v>4</v>
      </c>
      <c r="D18" s="16">
        <v>0</v>
      </c>
      <c r="E18" s="24">
        <v>924250</v>
      </c>
      <c r="F18" s="25">
        <v>116660</v>
      </c>
      <c r="G18" s="18">
        <f t="shared" si="0"/>
        <v>12.622126048147148</v>
      </c>
      <c r="H18" s="17">
        <v>981707</v>
      </c>
      <c r="I18" s="17">
        <v>167991</v>
      </c>
      <c r="J18" s="18">
        <f t="shared" si="1"/>
        <v>17.112132234974386</v>
      </c>
      <c r="K18" s="17">
        <f t="shared" si="2"/>
        <v>57457</v>
      </c>
      <c r="L18" s="17">
        <f t="shared" si="3"/>
        <v>51331</v>
      </c>
      <c r="M18" s="18">
        <f t="shared" si="4"/>
        <v>144.00051431510371</v>
      </c>
    </row>
    <row r="19" spans="1:13">
      <c r="A19" s="13"/>
      <c r="B19" s="15" t="s">
        <v>27</v>
      </c>
      <c r="C19" s="16">
        <v>4</v>
      </c>
      <c r="D19" s="16">
        <v>1</v>
      </c>
      <c r="E19" s="24">
        <v>10801</v>
      </c>
      <c r="F19" s="25">
        <v>2577</v>
      </c>
      <c r="G19" s="18">
        <f t="shared" si="0"/>
        <v>23.858901953522821</v>
      </c>
      <c r="H19" s="17">
        <v>12184</v>
      </c>
      <c r="I19" s="17">
        <v>2103</v>
      </c>
      <c r="J19" s="18">
        <f t="shared" si="1"/>
        <v>17.260341431385424</v>
      </c>
      <c r="K19" s="17">
        <f t="shared" si="2"/>
        <v>1383</v>
      </c>
      <c r="L19" s="17">
        <f t="shared" si="3"/>
        <v>-474</v>
      </c>
      <c r="M19" s="18">
        <f t="shared" si="4"/>
        <v>81.60651920838184</v>
      </c>
    </row>
    <row r="20" spans="1:13">
      <c r="A20" s="13"/>
      <c r="B20" s="15" t="s">
        <v>45</v>
      </c>
      <c r="C20" s="16">
        <v>4</v>
      </c>
      <c r="D20" s="16">
        <v>5</v>
      </c>
      <c r="E20" s="24">
        <v>6331</v>
      </c>
      <c r="F20" s="25">
        <v>300</v>
      </c>
      <c r="G20" s="18">
        <f t="shared" si="0"/>
        <v>4.7385879008055598</v>
      </c>
      <c r="H20" s="17">
        <v>4876</v>
      </c>
      <c r="I20" s="17">
        <v>524</v>
      </c>
      <c r="J20" s="18">
        <f t="shared" si="1"/>
        <v>10.746513535684986</v>
      </c>
      <c r="K20" s="17">
        <f t="shared" si="2"/>
        <v>-1455</v>
      </c>
      <c r="L20" s="17">
        <f t="shared" si="3"/>
        <v>224</v>
      </c>
      <c r="M20" s="18">
        <f t="shared" si="4"/>
        <v>174.66666666666666</v>
      </c>
    </row>
    <row r="21" spans="1:13">
      <c r="A21" s="13"/>
      <c r="B21" s="15" t="s">
        <v>26</v>
      </c>
      <c r="C21" s="16">
        <v>4</v>
      </c>
      <c r="D21" s="16">
        <v>8</v>
      </c>
      <c r="E21" s="24">
        <v>25345</v>
      </c>
      <c r="F21" s="25">
        <v>0</v>
      </c>
      <c r="G21" s="18">
        <f t="shared" si="0"/>
        <v>0</v>
      </c>
      <c r="H21" s="17">
        <v>17788</v>
      </c>
      <c r="I21" s="17">
        <v>5948</v>
      </c>
      <c r="J21" s="18">
        <f t="shared" si="1"/>
        <v>33.438272993029003</v>
      </c>
      <c r="K21" s="17">
        <f t="shared" si="2"/>
        <v>-7557</v>
      </c>
      <c r="L21" s="17">
        <f t="shared" si="3"/>
        <v>5948</v>
      </c>
      <c r="M21" s="18" t="e">
        <f t="shared" si="4"/>
        <v>#DIV/0!</v>
      </c>
    </row>
    <row r="22" spans="1:13">
      <c r="A22" s="13"/>
      <c r="B22" s="15" t="s">
        <v>25</v>
      </c>
      <c r="C22" s="16">
        <v>4</v>
      </c>
      <c r="D22" s="16">
        <v>9</v>
      </c>
      <c r="E22" s="24">
        <v>805306</v>
      </c>
      <c r="F22" s="25">
        <v>103977</v>
      </c>
      <c r="G22" s="18">
        <f t="shared" si="0"/>
        <v>12.91148954558888</v>
      </c>
      <c r="H22" s="17">
        <v>892823</v>
      </c>
      <c r="I22" s="17">
        <v>151969</v>
      </c>
      <c r="J22" s="18">
        <f t="shared" si="1"/>
        <v>17.021178889880751</v>
      </c>
      <c r="K22" s="17">
        <f t="shared" si="2"/>
        <v>87517</v>
      </c>
      <c r="L22" s="17">
        <f t="shared" si="3"/>
        <v>47992</v>
      </c>
      <c r="M22" s="18">
        <f t="shared" si="4"/>
        <v>146.1563615030247</v>
      </c>
    </row>
    <row r="23" spans="1:13">
      <c r="A23" s="13"/>
      <c r="B23" s="15" t="s">
        <v>46</v>
      </c>
      <c r="C23" s="16">
        <v>4</v>
      </c>
      <c r="D23" s="16">
        <v>10</v>
      </c>
      <c r="E23" s="24">
        <v>21750</v>
      </c>
      <c r="F23" s="25">
        <v>2532</v>
      </c>
      <c r="G23" s="18">
        <f t="shared" si="0"/>
        <v>11.641379310344828</v>
      </c>
      <c r="H23" s="37">
        <v>0</v>
      </c>
      <c r="I23" s="37">
        <v>0</v>
      </c>
      <c r="J23" s="19" t="s">
        <v>52</v>
      </c>
      <c r="K23" s="17">
        <f t="shared" si="2"/>
        <v>-21750</v>
      </c>
      <c r="L23" s="17">
        <f t="shared" si="3"/>
        <v>-2532</v>
      </c>
      <c r="M23" s="18">
        <f t="shared" si="4"/>
        <v>0</v>
      </c>
    </row>
    <row r="24" spans="1:13">
      <c r="A24" s="13"/>
      <c r="B24" s="15" t="s">
        <v>24</v>
      </c>
      <c r="C24" s="16">
        <v>4</v>
      </c>
      <c r="D24" s="16">
        <v>12</v>
      </c>
      <c r="E24" s="24">
        <v>54717</v>
      </c>
      <c r="F24" s="25">
        <v>7273</v>
      </c>
      <c r="G24" s="18">
        <f t="shared" si="0"/>
        <v>13.292029899300035</v>
      </c>
      <c r="H24" s="17">
        <v>54036</v>
      </c>
      <c r="I24" s="17">
        <v>7447</v>
      </c>
      <c r="J24" s="18">
        <f t="shared" si="1"/>
        <v>13.781553038714931</v>
      </c>
      <c r="K24" s="17">
        <f t="shared" si="2"/>
        <v>-681</v>
      </c>
      <c r="L24" s="17">
        <f t="shared" si="3"/>
        <v>174</v>
      </c>
      <c r="M24" s="18">
        <f t="shared" si="4"/>
        <v>102.39241028461433</v>
      </c>
    </row>
    <row r="25" spans="1:13">
      <c r="A25" s="13"/>
      <c r="B25" s="15" t="s">
        <v>23</v>
      </c>
      <c r="C25" s="16">
        <v>5</v>
      </c>
      <c r="D25" s="16">
        <v>0</v>
      </c>
      <c r="E25" s="24">
        <v>2395112</v>
      </c>
      <c r="F25" s="25">
        <v>178799</v>
      </c>
      <c r="G25" s="18">
        <f t="shared" si="0"/>
        <v>7.4651623807153902</v>
      </c>
      <c r="H25" s="17">
        <v>1884364</v>
      </c>
      <c r="I25" s="17">
        <v>185134</v>
      </c>
      <c r="J25" s="18">
        <f t="shared" si="1"/>
        <v>9.8247472356720884</v>
      </c>
      <c r="K25" s="17">
        <f t="shared" si="2"/>
        <v>-510748</v>
      </c>
      <c r="L25" s="17">
        <f t="shared" si="3"/>
        <v>6335</v>
      </c>
      <c r="M25" s="18">
        <f t="shared" si="4"/>
        <v>103.54308469286741</v>
      </c>
    </row>
    <row r="26" spans="1:13">
      <c r="A26" s="13"/>
      <c r="B26" s="15" t="s">
        <v>22</v>
      </c>
      <c r="C26" s="16">
        <v>5</v>
      </c>
      <c r="D26" s="16">
        <v>1</v>
      </c>
      <c r="E26" s="24">
        <v>203372</v>
      </c>
      <c r="F26" s="25">
        <v>14344</v>
      </c>
      <c r="G26" s="18">
        <f t="shared" si="0"/>
        <v>7.0530849871172041</v>
      </c>
      <c r="H26" s="17">
        <v>97303</v>
      </c>
      <c r="I26" s="17">
        <v>8609</v>
      </c>
      <c r="J26" s="18">
        <f t="shared" si="1"/>
        <v>8.8476203200312415</v>
      </c>
      <c r="K26" s="17">
        <f t="shared" si="2"/>
        <v>-106069</v>
      </c>
      <c r="L26" s="17">
        <f t="shared" si="3"/>
        <v>-5735</v>
      </c>
      <c r="M26" s="18">
        <f t="shared" si="4"/>
        <v>60.01812604573341</v>
      </c>
    </row>
    <row r="27" spans="1:13">
      <c r="A27" s="13"/>
      <c r="B27" s="15" t="s">
        <v>21</v>
      </c>
      <c r="C27" s="16">
        <v>5</v>
      </c>
      <c r="D27" s="16">
        <v>2</v>
      </c>
      <c r="E27" s="24">
        <v>336335</v>
      </c>
      <c r="F27" s="25">
        <v>16295</v>
      </c>
      <c r="G27" s="18">
        <f t="shared" si="0"/>
        <v>4.8448719282857864</v>
      </c>
      <c r="H27" s="17">
        <v>169073</v>
      </c>
      <c r="I27" s="17">
        <v>7091</v>
      </c>
      <c r="J27" s="18">
        <f t="shared" si="1"/>
        <v>4.1940463586734724</v>
      </c>
      <c r="K27" s="17">
        <f t="shared" si="2"/>
        <v>-167262</v>
      </c>
      <c r="L27" s="17">
        <f t="shared" si="3"/>
        <v>-9204</v>
      </c>
      <c r="M27" s="18">
        <f t="shared" si="4"/>
        <v>43.5164160785517</v>
      </c>
    </row>
    <row r="28" spans="1:13">
      <c r="A28" s="13"/>
      <c r="B28" s="15" t="s">
        <v>20</v>
      </c>
      <c r="C28" s="16">
        <v>5</v>
      </c>
      <c r="D28" s="16">
        <v>3</v>
      </c>
      <c r="E28" s="24">
        <v>1854773</v>
      </c>
      <c r="F28" s="25">
        <v>147996</v>
      </c>
      <c r="G28" s="18">
        <f t="shared" si="0"/>
        <v>7.9791974543515565</v>
      </c>
      <c r="H28" s="17">
        <v>1617326</v>
      </c>
      <c r="I28" s="17">
        <v>169285</v>
      </c>
      <c r="J28" s="18">
        <f t="shared" si="1"/>
        <v>10.466968316839029</v>
      </c>
      <c r="K28" s="17">
        <f t="shared" si="2"/>
        <v>-237447</v>
      </c>
      <c r="L28" s="17">
        <f t="shared" si="3"/>
        <v>21289</v>
      </c>
      <c r="M28" s="18">
        <f t="shared" si="4"/>
        <v>114.38484823914159</v>
      </c>
    </row>
    <row r="29" spans="1:13" ht="31.2">
      <c r="A29" s="13"/>
      <c r="B29" s="15" t="s">
        <v>47</v>
      </c>
      <c r="C29" s="16">
        <v>5</v>
      </c>
      <c r="D29" s="16">
        <v>5</v>
      </c>
      <c r="E29" s="24">
        <v>632</v>
      </c>
      <c r="F29" s="25">
        <v>165</v>
      </c>
      <c r="G29" s="18">
        <f t="shared" si="0"/>
        <v>26.10759493670886</v>
      </c>
      <c r="H29" s="17">
        <v>662</v>
      </c>
      <c r="I29" s="17">
        <v>149</v>
      </c>
      <c r="J29" s="18">
        <f t="shared" si="1"/>
        <v>22.507552870090635</v>
      </c>
      <c r="K29" s="17">
        <f t="shared" si="2"/>
        <v>30</v>
      </c>
      <c r="L29" s="17">
        <f t="shared" si="3"/>
        <v>-16</v>
      </c>
      <c r="M29" s="18">
        <f t="shared" si="4"/>
        <v>90.303030303030312</v>
      </c>
    </row>
    <row r="30" spans="1:13">
      <c r="A30" s="13"/>
      <c r="B30" s="15" t="s">
        <v>19</v>
      </c>
      <c r="C30" s="16">
        <v>6</v>
      </c>
      <c r="D30" s="16">
        <v>0</v>
      </c>
      <c r="E30" s="24">
        <v>53332</v>
      </c>
      <c r="F30" s="25">
        <v>5976</v>
      </c>
      <c r="G30" s="18">
        <f t="shared" si="0"/>
        <v>11.205280132003301</v>
      </c>
      <c r="H30" s="17">
        <v>38932</v>
      </c>
      <c r="I30" s="17">
        <v>9326</v>
      </c>
      <c r="J30" s="18">
        <f t="shared" si="1"/>
        <v>23.954587485872803</v>
      </c>
      <c r="K30" s="17">
        <f t="shared" si="2"/>
        <v>-14400</v>
      </c>
      <c r="L30" s="17">
        <f t="shared" si="3"/>
        <v>3350</v>
      </c>
      <c r="M30" s="18">
        <f t="shared" si="4"/>
        <v>156.05756358768409</v>
      </c>
    </row>
    <row r="31" spans="1:13" ht="31.2">
      <c r="A31" s="13"/>
      <c r="B31" s="15" t="s">
        <v>18</v>
      </c>
      <c r="C31" s="16">
        <v>6</v>
      </c>
      <c r="D31" s="16">
        <v>3</v>
      </c>
      <c r="E31" s="24">
        <v>8100</v>
      </c>
      <c r="F31" s="25">
        <v>0</v>
      </c>
      <c r="G31" s="18">
        <f t="shared" si="0"/>
        <v>0</v>
      </c>
      <c r="H31" s="17">
        <v>6643</v>
      </c>
      <c r="I31" s="17">
        <v>0</v>
      </c>
      <c r="J31" s="18">
        <f t="shared" si="1"/>
        <v>0</v>
      </c>
      <c r="K31" s="17">
        <f t="shared" si="2"/>
        <v>-1457</v>
      </c>
      <c r="L31" s="17">
        <f t="shared" si="3"/>
        <v>0</v>
      </c>
      <c r="M31" s="19" t="s">
        <v>52</v>
      </c>
    </row>
    <row r="32" spans="1:13">
      <c r="A32" s="13"/>
      <c r="B32" s="15" t="s">
        <v>58</v>
      </c>
      <c r="C32" s="16">
        <v>6</v>
      </c>
      <c r="D32" s="16">
        <v>5</v>
      </c>
      <c r="E32" s="24">
        <v>45232</v>
      </c>
      <c r="F32" s="25">
        <v>5976</v>
      </c>
      <c r="G32" s="18">
        <f t="shared" si="0"/>
        <v>13.211885390873718</v>
      </c>
      <c r="H32" s="17">
        <v>32290</v>
      </c>
      <c r="I32" s="17">
        <v>9326</v>
      </c>
      <c r="J32" s="18">
        <f t="shared" si="1"/>
        <v>28.882006813254879</v>
      </c>
      <c r="K32" s="17">
        <f t="shared" si="2"/>
        <v>-12942</v>
      </c>
      <c r="L32" s="17">
        <f t="shared" si="3"/>
        <v>3350</v>
      </c>
      <c r="M32" s="18">
        <f t="shared" si="4"/>
        <v>156.05756358768409</v>
      </c>
    </row>
    <row r="33" spans="1:13">
      <c r="A33" s="13"/>
      <c r="B33" s="15" t="s">
        <v>17</v>
      </c>
      <c r="C33" s="16">
        <v>7</v>
      </c>
      <c r="D33" s="16">
        <v>0</v>
      </c>
      <c r="E33" s="24">
        <v>7161281</v>
      </c>
      <c r="F33" s="25">
        <v>1524562</v>
      </c>
      <c r="G33" s="18">
        <f t="shared" si="0"/>
        <v>21.288956542830814</v>
      </c>
      <c r="H33" s="17">
        <v>7743397</v>
      </c>
      <c r="I33" s="17">
        <v>1507186</v>
      </c>
      <c r="J33" s="18">
        <f t="shared" si="1"/>
        <v>19.46414474164246</v>
      </c>
      <c r="K33" s="17">
        <f t="shared" si="2"/>
        <v>582116</v>
      </c>
      <c r="L33" s="17">
        <f t="shared" si="3"/>
        <v>-17376</v>
      </c>
      <c r="M33" s="18">
        <f t="shared" si="4"/>
        <v>98.860262816467952</v>
      </c>
    </row>
    <row r="34" spans="1:13">
      <c r="A34" s="13"/>
      <c r="B34" s="15" t="s">
        <v>16</v>
      </c>
      <c r="C34" s="16">
        <v>7</v>
      </c>
      <c r="D34" s="16">
        <v>1</v>
      </c>
      <c r="E34" s="24">
        <v>2143857</v>
      </c>
      <c r="F34" s="25">
        <v>487566</v>
      </c>
      <c r="G34" s="18">
        <f t="shared" si="0"/>
        <v>22.742468364261235</v>
      </c>
      <c r="H34" s="17">
        <v>2409944</v>
      </c>
      <c r="I34" s="17">
        <v>551860</v>
      </c>
      <c r="J34" s="18">
        <f t="shared" si="1"/>
        <v>22.899287286343583</v>
      </c>
      <c r="K34" s="17">
        <f t="shared" si="2"/>
        <v>266087</v>
      </c>
      <c r="L34" s="17">
        <f t="shared" si="3"/>
        <v>64294</v>
      </c>
      <c r="M34" s="18">
        <f t="shared" si="4"/>
        <v>113.18672754047657</v>
      </c>
    </row>
    <row r="35" spans="1:13">
      <c r="A35" s="13"/>
      <c r="B35" s="15" t="s">
        <v>15</v>
      </c>
      <c r="C35" s="16">
        <v>7</v>
      </c>
      <c r="D35" s="16">
        <v>2</v>
      </c>
      <c r="E35" s="24">
        <v>4342416</v>
      </c>
      <c r="F35" s="25">
        <v>867598</v>
      </c>
      <c r="G35" s="18">
        <f t="shared" si="0"/>
        <v>19.97961503457983</v>
      </c>
      <c r="H35" s="17">
        <v>4580231</v>
      </c>
      <c r="I35" s="17">
        <v>806802</v>
      </c>
      <c r="J35" s="18">
        <f t="shared" si="1"/>
        <v>17.614875756266439</v>
      </c>
      <c r="K35" s="17">
        <f t="shared" si="2"/>
        <v>237815</v>
      </c>
      <c r="L35" s="17">
        <f t="shared" si="3"/>
        <v>-60796</v>
      </c>
      <c r="M35" s="18">
        <f t="shared" si="4"/>
        <v>92.992607175212484</v>
      </c>
    </row>
    <row r="36" spans="1:13">
      <c r="A36" s="13"/>
      <c r="B36" s="15" t="s">
        <v>14</v>
      </c>
      <c r="C36" s="16">
        <v>7</v>
      </c>
      <c r="D36" s="16">
        <v>3</v>
      </c>
      <c r="E36" s="24">
        <v>450943</v>
      </c>
      <c r="F36" s="25">
        <v>133449</v>
      </c>
      <c r="G36" s="18">
        <f t="shared" si="0"/>
        <v>29.593318889527058</v>
      </c>
      <c r="H36" s="17">
        <v>465562</v>
      </c>
      <c r="I36" s="17">
        <v>110883</v>
      </c>
      <c r="J36" s="18">
        <f t="shared" si="1"/>
        <v>23.817021148633263</v>
      </c>
      <c r="K36" s="17">
        <f t="shared" si="2"/>
        <v>14619</v>
      </c>
      <c r="L36" s="17">
        <f t="shared" si="3"/>
        <v>-22566</v>
      </c>
      <c r="M36" s="18">
        <f t="shared" si="4"/>
        <v>83.090169278151208</v>
      </c>
    </row>
    <row r="37" spans="1:13">
      <c r="A37" s="13"/>
      <c r="B37" s="15" t="s">
        <v>13</v>
      </c>
      <c r="C37" s="16">
        <v>7</v>
      </c>
      <c r="D37" s="16">
        <v>7</v>
      </c>
      <c r="E37" s="24">
        <v>65809</v>
      </c>
      <c r="F37" s="25">
        <v>6270</v>
      </c>
      <c r="G37" s="18">
        <f t="shared" si="0"/>
        <v>9.5275722165661225</v>
      </c>
      <c r="H37" s="17">
        <v>51832</v>
      </c>
      <c r="I37" s="17">
        <v>6274</v>
      </c>
      <c r="J37" s="18">
        <f t="shared" si="1"/>
        <v>12.104491433863251</v>
      </c>
      <c r="K37" s="17">
        <f t="shared" si="2"/>
        <v>-13977</v>
      </c>
      <c r="L37" s="17">
        <f t="shared" si="3"/>
        <v>4</v>
      </c>
      <c r="M37" s="18">
        <f t="shared" si="4"/>
        <v>100.06379585326954</v>
      </c>
    </row>
    <row r="38" spans="1:13">
      <c r="A38" s="13"/>
      <c r="B38" s="15" t="s">
        <v>12</v>
      </c>
      <c r="C38" s="16">
        <v>7</v>
      </c>
      <c r="D38" s="16">
        <v>9</v>
      </c>
      <c r="E38" s="24">
        <v>158256</v>
      </c>
      <c r="F38" s="25">
        <v>29679</v>
      </c>
      <c r="G38" s="18">
        <f t="shared" si="0"/>
        <v>18.753791325447377</v>
      </c>
      <c r="H38" s="17">
        <v>235827</v>
      </c>
      <c r="I38" s="17">
        <v>31366</v>
      </c>
      <c r="J38" s="18">
        <f t="shared" si="1"/>
        <v>13.300427856013094</v>
      </c>
      <c r="K38" s="17">
        <f t="shared" si="2"/>
        <v>77571</v>
      </c>
      <c r="L38" s="17">
        <f t="shared" si="3"/>
        <v>1687</v>
      </c>
      <c r="M38" s="18">
        <f t="shared" si="4"/>
        <v>105.68415377876612</v>
      </c>
    </row>
    <row r="39" spans="1:13">
      <c r="A39" s="13"/>
      <c r="B39" s="15" t="s">
        <v>11</v>
      </c>
      <c r="C39" s="16">
        <v>8</v>
      </c>
      <c r="D39" s="16">
        <v>0</v>
      </c>
      <c r="E39" s="24">
        <v>800877</v>
      </c>
      <c r="F39" s="25">
        <v>191554</v>
      </c>
      <c r="G39" s="18">
        <f t="shared" si="0"/>
        <v>23.918029859766232</v>
      </c>
      <c r="H39" s="17">
        <v>850738</v>
      </c>
      <c r="I39" s="17">
        <v>171255</v>
      </c>
      <c r="J39" s="18">
        <f t="shared" si="1"/>
        <v>20.130169335330031</v>
      </c>
      <c r="K39" s="17">
        <f t="shared" si="2"/>
        <v>49861</v>
      </c>
      <c r="L39" s="17">
        <f t="shared" si="3"/>
        <v>-20299</v>
      </c>
      <c r="M39" s="18">
        <f t="shared" si="4"/>
        <v>89.402988191319423</v>
      </c>
    </row>
    <row r="40" spans="1:13">
      <c r="A40" s="13"/>
      <c r="B40" s="15" t="s">
        <v>10</v>
      </c>
      <c r="C40" s="16">
        <v>8</v>
      </c>
      <c r="D40" s="16">
        <v>1</v>
      </c>
      <c r="E40" s="24">
        <v>774666</v>
      </c>
      <c r="F40" s="25">
        <v>183376</v>
      </c>
      <c r="G40" s="18">
        <f t="shared" si="0"/>
        <v>23.671621059914855</v>
      </c>
      <c r="H40" s="17">
        <v>821919</v>
      </c>
      <c r="I40" s="17">
        <v>164761</v>
      </c>
      <c r="J40" s="18">
        <f t="shared" si="1"/>
        <v>20.045892600122396</v>
      </c>
      <c r="K40" s="17">
        <f t="shared" si="2"/>
        <v>47253</v>
      </c>
      <c r="L40" s="17">
        <f t="shared" si="3"/>
        <v>-18615</v>
      </c>
      <c r="M40" s="18">
        <f t="shared" si="4"/>
        <v>89.848726114649679</v>
      </c>
    </row>
    <row r="41" spans="1:13">
      <c r="A41" s="13"/>
      <c r="B41" s="15" t="s">
        <v>9</v>
      </c>
      <c r="C41" s="16">
        <v>8</v>
      </c>
      <c r="D41" s="16">
        <v>4</v>
      </c>
      <c r="E41" s="24">
        <v>26211</v>
      </c>
      <c r="F41" s="25">
        <v>8178</v>
      </c>
      <c r="G41" s="18">
        <f t="shared" si="0"/>
        <v>31.200640952271947</v>
      </c>
      <c r="H41" s="17">
        <v>28819</v>
      </c>
      <c r="I41" s="17">
        <v>6493</v>
      </c>
      <c r="J41" s="18">
        <f t="shared" si="1"/>
        <v>22.530275165689304</v>
      </c>
      <c r="K41" s="17">
        <f t="shared" si="2"/>
        <v>2608</v>
      </c>
      <c r="L41" s="17">
        <f t="shared" si="3"/>
        <v>-1685</v>
      </c>
      <c r="M41" s="18">
        <f t="shared" si="4"/>
        <v>79.395940327708487</v>
      </c>
    </row>
    <row r="42" spans="1:13">
      <c r="A42" s="13"/>
      <c r="B42" s="15" t="s">
        <v>8</v>
      </c>
      <c r="C42" s="16">
        <v>9</v>
      </c>
      <c r="D42" s="16">
        <v>0</v>
      </c>
      <c r="E42" s="24">
        <v>3870</v>
      </c>
      <c r="F42" s="25">
        <v>0</v>
      </c>
      <c r="G42" s="18">
        <f t="shared" si="0"/>
        <v>0</v>
      </c>
      <c r="H42" s="17">
        <v>12240</v>
      </c>
      <c r="I42" s="17">
        <v>0</v>
      </c>
      <c r="J42" s="18">
        <f t="shared" si="1"/>
        <v>0</v>
      </c>
      <c r="K42" s="17">
        <f t="shared" si="2"/>
        <v>8370</v>
      </c>
      <c r="L42" s="17">
        <f t="shared" si="3"/>
        <v>0</v>
      </c>
      <c r="M42" s="19" t="s">
        <v>52</v>
      </c>
    </row>
    <row r="43" spans="1:13">
      <c r="A43" s="13"/>
      <c r="B43" s="15" t="s">
        <v>7</v>
      </c>
      <c r="C43" s="16">
        <v>9</v>
      </c>
      <c r="D43" s="16">
        <v>9</v>
      </c>
      <c r="E43" s="24">
        <v>3870</v>
      </c>
      <c r="F43" s="25">
        <v>0</v>
      </c>
      <c r="G43" s="18">
        <f t="shared" si="0"/>
        <v>0</v>
      </c>
      <c r="H43" s="17">
        <v>12240</v>
      </c>
      <c r="I43" s="17">
        <v>0</v>
      </c>
      <c r="J43" s="18">
        <f t="shared" si="1"/>
        <v>0</v>
      </c>
      <c r="K43" s="17">
        <f t="shared" si="2"/>
        <v>8370</v>
      </c>
      <c r="L43" s="17">
        <f t="shared" si="3"/>
        <v>0</v>
      </c>
      <c r="M43" s="19" t="s">
        <v>52</v>
      </c>
    </row>
    <row r="44" spans="1:13">
      <c r="A44" s="13"/>
      <c r="B44" s="15" t="s">
        <v>6</v>
      </c>
      <c r="C44" s="16">
        <v>10</v>
      </c>
      <c r="D44" s="16">
        <v>0</v>
      </c>
      <c r="E44" s="24">
        <v>271414</v>
      </c>
      <c r="F44" s="25">
        <v>40195</v>
      </c>
      <c r="G44" s="18">
        <f t="shared" si="0"/>
        <v>14.809479245727927</v>
      </c>
      <c r="H44" s="17">
        <v>298347</v>
      </c>
      <c r="I44" s="17">
        <v>52782</v>
      </c>
      <c r="J44" s="18">
        <f t="shared" si="1"/>
        <v>17.691480055103622</v>
      </c>
      <c r="K44" s="17">
        <f t="shared" si="2"/>
        <v>26933</v>
      </c>
      <c r="L44" s="17">
        <f t="shared" si="3"/>
        <v>12587</v>
      </c>
      <c r="M44" s="18">
        <f t="shared" si="4"/>
        <v>131.31484015424803</v>
      </c>
    </row>
    <row r="45" spans="1:13">
      <c r="A45" s="13"/>
      <c r="B45" s="15" t="s">
        <v>5</v>
      </c>
      <c r="C45" s="16">
        <v>10</v>
      </c>
      <c r="D45" s="16">
        <v>1</v>
      </c>
      <c r="E45" s="24">
        <v>17581</v>
      </c>
      <c r="F45" s="25">
        <v>4776</v>
      </c>
      <c r="G45" s="18">
        <f t="shared" si="0"/>
        <v>27.165690233775099</v>
      </c>
      <c r="H45" s="17">
        <v>21392</v>
      </c>
      <c r="I45" s="17">
        <v>4928</v>
      </c>
      <c r="J45" s="18">
        <f t="shared" si="1"/>
        <v>23.036649214659686</v>
      </c>
      <c r="K45" s="17">
        <f t="shared" si="2"/>
        <v>3811</v>
      </c>
      <c r="L45" s="17">
        <f t="shared" si="3"/>
        <v>152</v>
      </c>
      <c r="M45" s="18">
        <f t="shared" si="4"/>
        <v>103.1825795644891</v>
      </c>
    </row>
    <row r="46" spans="1:13">
      <c r="A46" s="13"/>
      <c r="B46" s="15" t="s">
        <v>4</v>
      </c>
      <c r="C46" s="16">
        <v>10</v>
      </c>
      <c r="D46" s="16">
        <v>3</v>
      </c>
      <c r="E46" s="24">
        <v>72424</v>
      </c>
      <c r="F46" s="25">
        <v>20192</v>
      </c>
      <c r="G46" s="18">
        <f t="shared" si="0"/>
        <v>27.880260687065061</v>
      </c>
      <c r="H46" s="17">
        <v>90686</v>
      </c>
      <c r="I46" s="17">
        <v>26562</v>
      </c>
      <c r="J46" s="18">
        <f t="shared" si="1"/>
        <v>29.290077851046469</v>
      </c>
      <c r="K46" s="17">
        <f t="shared" si="2"/>
        <v>18262</v>
      </c>
      <c r="L46" s="17">
        <f t="shared" si="3"/>
        <v>6370</v>
      </c>
      <c r="M46" s="18">
        <f t="shared" si="4"/>
        <v>131.54714738510302</v>
      </c>
    </row>
    <row r="47" spans="1:13">
      <c r="A47" s="13"/>
      <c r="B47" s="15" t="s">
        <v>3</v>
      </c>
      <c r="C47" s="16">
        <v>10</v>
      </c>
      <c r="D47" s="16">
        <v>4</v>
      </c>
      <c r="E47" s="24">
        <v>181410</v>
      </c>
      <c r="F47" s="25">
        <v>15226</v>
      </c>
      <c r="G47" s="18">
        <f t="shared" si="0"/>
        <v>8.393142605148558</v>
      </c>
      <c r="H47" s="17">
        <v>186269</v>
      </c>
      <c r="I47" s="17">
        <v>21293</v>
      </c>
      <c r="J47" s="18">
        <f t="shared" si="1"/>
        <v>11.431317073694496</v>
      </c>
      <c r="K47" s="17">
        <f t="shared" si="2"/>
        <v>4859</v>
      </c>
      <c r="L47" s="17">
        <f t="shared" si="3"/>
        <v>6067</v>
      </c>
      <c r="M47" s="18">
        <f t="shared" si="4"/>
        <v>139.84631551293839</v>
      </c>
    </row>
    <row r="48" spans="1:13">
      <c r="A48" s="13"/>
      <c r="B48" s="15" t="s">
        <v>2</v>
      </c>
      <c r="C48" s="16">
        <v>11</v>
      </c>
      <c r="D48" s="16">
        <v>0</v>
      </c>
      <c r="E48" s="24">
        <v>421427</v>
      </c>
      <c r="F48" s="25">
        <v>88252</v>
      </c>
      <c r="G48" s="18">
        <f t="shared" si="0"/>
        <v>20.941230628317598</v>
      </c>
      <c r="H48" s="17">
        <v>405592</v>
      </c>
      <c r="I48" s="17">
        <v>93709</v>
      </c>
      <c r="J48" s="18">
        <f t="shared" si="1"/>
        <v>23.104252549359945</v>
      </c>
      <c r="K48" s="17">
        <f t="shared" si="2"/>
        <v>-15835</v>
      </c>
      <c r="L48" s="17">
        <f t="shared" si="3"/>
        <v>5457</v>
      </c>
      <c r="M48" s="18">
        <f t="shared" si="4"/>
        <v>106.18342927072474</v>
      </c>
    </row>
    <row r="49" spans="1:13">
      <c r="A49" s="13"/>
      <c r="B49" s="15" t="s">
        <v>53</v>
      </c>
      <c r="C49" s="16">
        <v>11</v>
      </c>
      <c r="D49" s="16">
        <v>1</v>
      </c>
      <c r="E49" s="24">
        <v>0</v>
      </c>
      <c r="F49" s="25">
        <v>0</v>
      </c>
      <c r="G49" s="19" t="s">
        <v>52</v>
      </c>
      <c r="H49" s="36">
        <v>448</v>
      </c>
      <c r="I49" s="36">
        <v>0</v>
      </c>
      <c r="J49" s="18">
        <f t="shared" si="1"/>
        <v>0</v>
      </c>
      <c r="K49" s="17">
        <f t="shared" si="2"/>
        <v>448</v>
      </c>
      <c r="L49" s="17">
        <f t="shared" si="3"/>
        <v>0</v>
      </c>
      <c r="M49" s="19" t="s">
        <v>52</v>
      </c>
    </row>
    <row r="50" spans="1:13">
      <c r="A50" s="13"/>
      <c r="B50" s="15" t="s">
        <v>1</v>
      </c>
      <c r="C50" s="16">
        <v>11</v>
      </c>
      <c r="D50" s="16">
        <v>2</v>
      </c>
      <c r="E50" s="24">
        <v>411266</v>
      </c>
      <c r="F50" s="25">
        <v>85968</v>
      </c>
      <c r="G50" s="18">
        <f t="shared" si="0"/>
        <v>20.903259690808383</v>
      </c>
      <c r="H50" s="17">
        <v>396428</v>
      </c>
      <c r="I50" s="17">
        <v>91568</v>
      </c>
      <c r="J50" s="18">
        <f t="shared" si="1"/>
        <v>23.098267529034274</v>
      </c>
      <c r="K50" s="17">
        <f t="shared" si="2"/>
        <v>-14838</v>
      </c>
      <c r="L50" s="17">
        <f t="shared" si="3"/>
        <v>5600</v>
      </c>
      <c r="M50" s="18">
        <f t="shared" si="4"/>
        <v>106.5140517401824</v>
      </c>
    </row>
    <row r="51" spans="1:13" ht="31.2">
      <c r="A51" s="13"/>
      <c r="B51" s="15" t="s">
        <v>0</v>
      </c>
      <c r="C51" s="16">
        <v>11</v>
      </c>
      <c r="D51" s="16">
        <v>5</v>
      </c>
      <c r="E51" s="24">
        <v>10161</v>
      </c>
      <c r="F51" s="25">
        <v>2284</v>
      </c>
      <c r="G51" s="18">
        <f t="shared" si="0"/>
        <v>22.478102548961719</v>
      </c>
      <c r="H51" s="17">
        <v>9016</v>
      </c>
      <c r="I51" s="17">
        <v>2141</v>
      </c>
      <c r="J51" s="18">
        <f t="shared" si="1"/>
        <v>23.746672582076307</v>
      </c>
      <c r="K51" s="17">
        <f t="shared" si="2"/>
        <v>-1145</v>
      </c>
      <c r="L51" s="17">
        <f t="shared" si="3"/>
        <v>-143</v>
      </c>
      <c r="M51" s="18">
        <f t="shared" si="4"/>
        <v>93.739054290718045</v>
      </c>
    </row>
    <row r="52" spans="1:13" ht="22.2" customHeight="1">
      <c r="A52" s="13"/>
      <c r="B52" s="15" t="s">
        <v>54</v>
      </c>
      <c r="C52" s="16">
        <v>13</v>
      </c>
      <c r="D52" s="16">
        <v>0</v>
      </c>
      <c r="E52" s="26">
        <v>44000</v>
      </c>
      <c r="F52" s="27">
        <v>0</v>
      </c>
      <c r="G52" s="18">
        <f t="shared" si="0"/>
        <v>0</v>
      </c>
      <c r="H52" s="17">
        <v>32298</v>
      </c>
      <c r="I52" s="17">
        <v>0</v>
      </c>
      <c r="J52" s="18">
        <f t="shared" si="1"/>
        <v>0</v>
      </c>
      <c r="K52" s="17">
        <f t="shared" si="2"/>
        <v>-11702</v>
      </c>
      <c r="L52" s="17">
        <f t="shared" si="3"/>
        <v>0</v>
      </c>
      <c r="M52" s="19" t="s">
        <v>52</v>
      </c>
    </row>
    <row r="53" spans="1:13" ht="20.399999999999999" customHeight="1">
      <c r="A53" s="13"/>
      <c r="B53" s="15" t="s">
        <v>55</v>
      </c>
      <c r="C53" s="16">
        <v>13</v>
      </c>
      <c r="D53" s="16">
        <v>1</v>
      </c>
      <c r="E53" s="26">
        <v>44000</v>
      </c>
      <c r="F53" s="27">
        <v>0</v>
      </c>
      <c r="G53" s="18">
        <f t="shared" si="0"/>
        <v>0</v>
      </c>
      <c r="H53" s="17">
        <v>32298</v>
      </c>
      <c r="I53" s="17">
        <v>0</v>
      </c>
      <c r="J53" s="18">
        <f t="shared" si="1"/>
        <v>0</v>
      </c>
      <c r="K53" s="17">
        <f t="shared" si="2"/>
        <v>-11702</v>
      </c>
      <c r="L53" s="17">
        <f t="shared" si="3"/>
        <v>0</v>
      </c>
      <c r="M53" s="19" t="s">
        <v>52</v>
      </c>
    </row>
    <row r="54" spans="1:13">
      <c r="A54" s="1"/>
      <c r="B54" s="30" t="s">
        <v>50</v>
      </c>
      <c r="C54" s="31"/>
      <c r="D54" s="32"/>
      <c r="E54" s="28">
        <v>13222577</v>
      </c>
      <c r="F54" s="29">
        <v>2363385</v>
      </c>
      <c r="G54" s="21">
        <f t="shared" si="0"/>
        <v>17.873860745904523</v>
      </c>
      <c r="H54" s="20">
        <v>13684142</v>
      </c>
      <c r="I54" s="20">
        <v>2402515</v>
      </c>
      <c r="J54" s="21">
        <f t="shared" si="1"/>
        <v>17.556928304310201</v>
      </c>
      <c r="K54" s="20">
        <f t="shared" si="2"/>
        <v>461565</v>
      </c>
      <c r="L54" s="20">
        <f t="shared" si="3"/>
        <v>39130</v>
      </c>
      <c r="M54" s="21">
        <f t="shared" si="4"/>
        <v>101.65567607478256</v>
      </c>
    </row>
    <row r="55" spans="1:13" ht="13.2" customHeight="1">
      <c r="A55" s="2"/>
      <c r="B55" s="2"/>
      <c r="C55" s="2"/>
      <c r="D55" s="8"/>
      <c r="E55" s="2"/>
      <c r="F55" s="8"/>
      <c r="G55" s="8"/>
      <c r="H55" s="8"/>
      <c r="I55" s="8"/>
      <c r="J55" s="8"/>
      <c r="K55" s="8"/>
      <c r="L55" s="8"/>
    </row>
  </sheetData>
  <mergeCells count="2">
    <mergeCell ref="B54:D54"/>
    <mergeCell ref="B1:M1"/>
  </mergeCells>
  <pageMargins left="0.196850393700787" right="0.196850393700787" top="0.39370078740157499" bottom="0.196850393700787" header="0.196850393700787" footer="0.196850393700787"/>
  <pageSetup paperSize="9" scale="70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2018-07-18T07:03:56Z</cp:lastPrinted>
  <dcterms:created xsi:type="dcterms:W3CDTF">2018-07-17T12:43:13Z</dcterms:created>
  <dcterms:modified xsi:type="dcterms:W3CDTF">2021-09-28T13:49:49Z</dcterms:modified>
</cp:coreProperties>
</file>