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0" windowWidth="11175" windowHeight="8130"/>
  </bookViews>
  <sheets>
    <sheet name="Результат 1" sheetId="1" r:id="rId1"/>
  </sheets>
  <definedNames>
    <definedName name="_xlnm.Print_Titles" localSheetId="0">'Результат 1'!$13:$15</definedName>
    <definedName name="_xlnm.Print_Area" localSheetId="0">'Результат 1'!$A$1:$N$176</definedName>
  </definedNames>
  <calcPr calcId="145621"/>
</workbook>
</file>

<file path=xl/calcChain.xml><?xml version="1.0" encoding="utf-8"?>
<calcChain xmlns="http://schemas.openxmlformats.org/spreadsheetml/2006/main">
  <c r="I17" i="1" l="1"/>
  <c r="M70" i="1" l="1"/>
  <c r="K70" i="1"/>
  <c r="I70" i="1"/>
  <c r="I148" i="1"/>
  <c r="K103" i="1"/>
  <c r="K85" i="1" s="1"/>
  <c r="I103" i="1"/>
  <c r="I85" i="1" s="1"/>
  <c r="M103" i="1"/>
  <c r="M85" i="1" s="1"/>
  <c r="M145" i="1" l="1"/>
  <c r="M148" i="1"/>
  <c r="K148" i="1"/>
  <c r="I73" i="1" l="1"/>
  <c r="K17" i="1" l="1"/>
  <c r="K20" i="1"/>
  <c r="K19" i="1" s="1"/>
  <c r="K25" i="1"/>
  <c r="K30" i="1"/>
  <c r="K34" i="1"/>
  <c r="K36" i="1"/>
  <c r="K39" i="1"/>
  <c r="K41" i="1"/>
  <c r="K46" i="1"/>
  <c r="K48" i="1"/>
  <c r="K50" i="1"/>
  <c r="K58" i="1"/>
  <c r="K57" i="1" s="1"/>
  <c r="K63" i="1"/>
  <c r="K65" i="1"/>
  <c r="K68" i="1"/>
  <c r="K73" i="1"/>
  <c r="K79" i="1"/>
  <c r="K78" i="1" s="1"/>
  <c r="K83" i="1"/>
  <c r="K145" i="1"/>
  <c r="K161" i="1"/>
  <c r="K170" i="1"/>
  <c r="K174" i="1"/>
  <c r="K143" i="1" l="1"/>
  <c r="K82" i="1" s="1"/>
  <c r="K81" i="1" s="1"/>
  <c r="K33" i="1"/>
  <c r="K62" i="1"/>
  <c r="K67" i="1"/>
  <c r="K38" i="1"/>
  <c r="M174" i="1"/>
  <c r="I174" i="1"/>
  <c r="K16" i="1" l="1"/>
  <c r="K176" i="1" s="1"/>
  <c r="M170" i="1" l="1"/>
  <c r="M161" i="1"/>
  <c r="M143" i="1" s="1"/>
  <c r="M83" i="1"/>
  <c r="M79" i="1"/>
  <c r="M78" i="1" s="1"/>
  <c r="M73" i="1"/>
  <c r="M68" i="1"/>
  <c r="M65" i="1"/>
  <c r="M63" i="1"/>
  <c r="M58" i="1"/>
  <c r="M57" i="1" s="1"/>
  <c r="M50" i="1"/>
  <c r="M48" i="1"/>
  <c r="M46" i="1"/>
  <c r="M41" i="1"/>
  <c r="M39" i="1"/>
  <c r="M36" i="1"/>
  <c r="M34" i="1"/>
  <c r="M30" i="1"/>
  <c r="M25" i="1"/>
  <c r="M20" i="1"/>
  <c r="M19" i="1" s="1"/>
  <c r="M17" i="1"/>
  <c r="M82" i="1" l="1"/>
  <c r="M33" i="1"/>
  <c r="M62" i="1"/>
  <c r="M67" i="1"/>
  <c r="M38" i="1"/>
  <c r="M16" i="1" l="1"/>
  <c r="M81" i="1"/>
  <c r="I50" i="1"/>
  <c r="M176" i="1" l="1"/>
  <c r="I20" i="1" l="1"/>
  <c r="I25" i="1"/>
  <c r="I30" i="1"/>
  <c r="I34" i="1"/>
  <c r="I36" i="1"/>
  <c r="I39" i="1"/>
  <c r="I41" i="1"/>
  <c r="I46" i="1"/>
  <c r="I48" i="1"/>
  <c r="I58" i="1"/>
  <c r="I63" i="1"/>
  <c r="I65" i="1"/>
  <c r="I68" i="1"/>
  <c r="I79" i="1"/>
  <c r="I83" i="1"/>
  <c r="I145" i="1"/>
  <c r="I143" i="1" s="1"/>
  <c r="I161" i="1"/>
  <c r="I170" i="1"/>
  <c r="I82" i="1" l="1"/>
  <c r="I57" i="1"/>
  <c r="I78" i="1"/>
  <c r="I19" i="1"/>
  <c r="I62" i="1"/>
  <c r="I67" i="1"/>
  <c r="I33" i="1"/>
  <c r="I38" i="1"/>
  <c r="I16" i="1" l="1"/>
  <c r="I81" i="1" l="1"/>
  <c r="I176" i="1" l="1"/>
</calcChain>
</file>

<file path=xl/sharedStrings.xml><?xml version="1.0" encoding="utf-8"?>
<sst xmlns="http://schemas.openxmlformats.org/spreadsheetml/2006/main" count="335" uniqueCount="328">
  <si>
    <t>(тыс. руб.)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</si>
  <si>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</si>
  <si>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</si>
  <si>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</si>
  <si>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</si>
  <si>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</si>
  <si>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</si>
  <si>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</si>
  <si>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</si>
  <si>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</si>
  <si>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</si>
  <si>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</si>
  <si>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</si>
  <si>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</si>
  <si>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</si>
  <si>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</si>
  <si>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</si>
  <si>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</si>
  <si>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</si>
  <si>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</si>
  <si>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</si>
  <si>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</si>
  <si>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</si>
  <si>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</si>
  <si>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</si>
  <si>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</si>
  <si>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</si>
  <si>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</si>
  <si>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</si>
  <si>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</si>
  <si>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</si>
  <si>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</si>
  <si>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</si>
  <si>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</si>
  <si>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</si>
  <si>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</si>
  <si>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</si>
  <si>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</si>
  <si>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</si>
  <si>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</si>
  <si>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</si>
  <si>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</si>
  <si>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</si>
  <si>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</si>
  <si>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</si>
  <si>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</si>
  <si>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</si>
  <si>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</si>
  <si>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</si>
  <si>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1 11 01 000 00 0000 120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</si>
  <si>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</si>
  <si>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1 11 01 040 04 0000 120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</si>
  <si>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</si>
  <si>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</si>
  <si>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</si>
  <si>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</si>
  <si>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</si>
  <si>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</si>
  <si>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</si>
  <si>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</si>
  <si>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</si>
  <si>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</si>
  <si>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</si>
  <si>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</si>
  <si>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</si>
  <si>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</si>
  <si>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</si>
  <si>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</si>
  <si>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</si>
  <si>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</si>
  <si>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</si>
  <si>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</si>
  <si>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</si>
  <si>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1 11 09 044 04 0000 120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</si>
  <si>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</si>
  <si>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</si>
  <si>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</si>
  <si>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</si>
  <si>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</si>
  <si>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</si>
  <si>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</si>
  <si>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</si>
  <si>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</si>
  <si>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</si>
  <si>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</si>
  <si>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</si>
  <si>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</si>
  <si>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</si>
  <si>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</si>
  <si>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1 13 02 994 04 0000 130</t>
  </si>
  <si>
    <t>Прочие доходы от компенсации затрат бюджетов городских округов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</si>
  <si>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</si>
  <si>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</si>
  <si>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</si>
  <si>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</si>
  <si>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</si>
  <si>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</si>
  <si>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</si>
  <si>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</si>
  <si>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</si>
  <si>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</si>
  <si>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</si>
  <si>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</si>
  <si>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</si>
  <si>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</si>
  <si>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</si>
  <si>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</si>
  <si>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</si>
  <si>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</si>
  <si>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</si>
  <si>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</si>
  <si>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</si>
  <si>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</si>
  <si>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</si>
  <si>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</si>
  <si>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2 02 15 001 04 0000 150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</si>
  <si>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</si>
  <si>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</si>
  <si>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</si>
  <si>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2 02 25 169 04 0000 150</t>
  </si>
  <si>
    <t>2 02 29 999 04 0000 150</t>
  </si>
  <si>
    <t>2 02 29 999 04 0001 150</t>
  </si>
  <si>
    <t>2 02 29 999 04 0002 150</t>
  </si>
  <si>
    <t>2 02 29 999 04 0003 150</t>
  </si>
  <si>
    <t>2 02 29 999 04 0005 150</t>
  </si>
  <si>
    <t>2 02 29 999 04 0008 150</t>
  </si>
  <si>
    <t>2 02 29 999 04 0011 150</t>
  </si>
  <si>
    <t>2 02 29 999 04 0012 150</t>
  </si>
  <si>
    <t>2 02 29 999 04 0013 150</t>
  </si>
  <si>
    <t>2 02 29 999 04 0014 150</t>
  </si>
  <si>
    <t>2 02 29 999 04 0015 150</t>
  </si>
  <si>
    <t>2 02 29 999 04 0016 150</t>
  </si>
  <si>
    <t>2 02 29 999 04 0017 150</t>
  </si>
  <si>
    <t>2 02 29 999 04 0018 150</t>
  </si>
  <si>
    <t>2 02 29 999 04 0021 150</t>
  </si>
  <si>
    <t>2 02 29 999 04 0022 150</t>
  </si>
  <si>
    <t>2 02 29 999 04 0023 150</t>
  </si>
  <si>
    <t>2 02 29 999 04 0026 150</t>
  </si>
  <si>
    <t>2 02 30 000 00 0000 150</t>
  </si>
  <si>
    <t>Субвенции бюджетам бюджетной системы Российской Федерации</t>
  </si>
  <si>
    <t>2 02 30 022 04 0000 150</t>
  </si>
  <si>
    <t>2 02 30 022 04 0001 150</t>
  </si>
  <si>
    <t>2 02 30 022 04 0002 150</t>
  </si>
  <si>
    <t>2 02 30 024 04 0000 150</t>
  </si>
  <si>
    <t>2 02 30 024 04 0001 150</t>
  </si>
  <si>
    <t>2 02 30 024 04 0002 150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</si>
  <si>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</si>
  <si>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</si>
  <si>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</si>
  <si>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</si>
  <si>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</si>
  <si>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</si>
  <si>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</si>
  <si>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</si>
  <si>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</si>
  <si>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</si>
  <si>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</si>
  <si>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>2 02 30 029 04 0002 150</t>
  </si>
  <si>
    <t>2 02 35 082 04 0000 150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</si>
  <si>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</si>
  <si>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</si>
  <si>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2 02 39 999 04 0000 150</t>
  </si>
  <si>
    <t>Прочие субвенции бюджетам городских округов</t>
  </si>
  <si>
    <t>2 02 39 999 04 0001 150</t>
  </si>
  <si>
    <t>2 02 39 999 04 0002 150</t>
  </si>
  <si>
    <t>2 02 39 999 04 0005 150</t>
  </si>
  <si>
    <t>2 02 40 000 00 0000 150</t>
  </si>
  <si>
    <t>Иные межбюджетные трансферты</t>
  </si>
  <si>
    <t xml:space="preserve">ИТОГО  </t>
  </si>
  <si>
    <t xml:space="preserve">                                     Приложение № 1 </t>
  </si>
  <si>
    <t xml:space="preserve">                                                                                к Решению Совета депутатов </t>
  </si>
  <si>
    <t xml:space="preserve">                                                                                "О бюджете Раменского городского</t>
  </si>
  <si>
    <t>Прочие субсидии бюджетам городских округов, в том числе:</t>
  </si>
  <si>
    <t>Субвенции бюджетам городских округов на выполнение передаваемых полномочий субъектов Российской Федерации, в том числе: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</si>
  <si>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</si>
  <si>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</si>
  <si>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</si>
  <si>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мероприятия по организации отдыха детей в каникулярное время</t>
  </si>
  <si>
    <t>на строительство и реконструкцию объектов коммунальной инфраструктуры</t>
  </si>
  <si>
    <t>на строительство и реконструкция объектов водоснабжения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</si>
  <si>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</si>
  <si>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софинансирование работ по капитальному ремонту и ремонту автомобильных дорог общего пользования местного значения</t>
  </si>
  <si>
    <t>на предоставление доступа к электронным сервисам цифровой инфраструктуры в сфере жилищно-коммунального хозяйства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</si>
  <si>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</si>
  <si>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</si>
  <si>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</si>
  <si>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</si>
  <si>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на предоставление гражданам субсидий на оплату жилого помещения и коммунальных услуг</t>
  </si>
  <si>
    <t>на обеспечение предоставления гражданам субсидий на оплату жилого помещения и коммунальных услуг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</si>
  <si>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</si>
  <si>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</si>
  <si>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</si>
  <si>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</si>
  <si>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для осуществления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</si>
  <si>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</si>
  <si>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для  осуществления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</si>
  <si>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</t>
  </si>
  <si>
    <t>на оплату труда работников, осуществляющих работу по обеспечению выплаты компенсации родительской платы за присмотр и уход за детьми, оплату банковских и почтовых услуг по перечислению компенсации родительской платы за присмотр и уход за детьми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</si>
  <si>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</si>
  <si>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 Сумма на 2022 год </t>
  </si>
  <si>
    <t>2 02 25 210 04 0000 150</t>
  </si>
  <si>
    <t>2 02 25 228 04 0000 150</t>
  </si>
  <si>
    <t>2 02 25 242 04 0000 150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</si>
  <si>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</si>
  <si>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</si>
  <si>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</si>
  <si>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2 02 29 999 04 0024 150</t>
  </si>
  <si>
    <t>2 02 29 999 04 0025 150</t>
  </si>
  <si>
    <t>на обустройство и установку детских игровых площадок на территории парков культуры и отдыха Московской области</t>
  </si>
  <si>
    <t>на устройство и капитальный ремонт архитектурно-художественного освещения в рамках реализации проекта «Светлый город»</t>
  </si>
  <si>
    <t>на ремонт подъездов в многоквартирных домах</t>
  </si>
  <si>
    <t>на приобретение коммунальной техники</t>
  </si>
  <si>
    <t>2 02 29 999 04 0027 150</t>
  </si>
  <si>
    <t>2 02 29 999 04 0028 150</t>
  </si>
  <si>
    <t>2 02 29 999 04 0029 150</t>
  </si>
  <si>
    <t>на проектирование и строительство дошкольных образовательных организаций</t>
  </si>
  <si>
    <t>на капитальные вложения в объекты общего образования</t>
  </si>
  <si>
    <t>на капитальные вложения в общеобразовательные организации в целях обеспечения односменного режима обучения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</si>
  <si>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</si>
  <si>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2 02 35 135 04 0000 150</t>
  </si>
  <si>
    <t>Раменского городского округа Московской области</t>
  </si>
  <si>
    <t>2 02 29 999 04 0030 150</t>
  </si>
  <si>
    <t>на реализацию мероприятий по улучшению жилищных условий многодетных семей</t>
  </si>
  <si>
    <t>2 02 25 555 04 0001 150</t>
  </si>
  <si>
    <t>2 02 25 555 04 0002 150</t>
  </si>
  <si>
    <t>Субсидии бюджетам городских округов на  реализацию программ формирования современной городской среды в части благоустройства общественных территорий</t>
  </si>
  <si>
    <t>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</si>
  <si>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2 02 25 497 04 0000 150</t>
  </si>
  <si>
    <t>Субсидии бюджетам городских округов на реализацию мероприятий по обеспечению жильем молодых семей</t>
  </si>
  <si>
    <t>2 02 25 027 04 0000 150</t>
  </si>
  <si>
    <t>2 02 29 999 04 0032 150</t>
  </si>
  <si>
    <t>2 02 25 555 04 0003 150</t>
  </si>
  <si>
    <t>Субсидии бюджетам городских округов на ремонт дворовых территорий</t>
  </si>
  <si>
    <t>на обустройство и установку детских игровых площадок на территории муниципальных образований Московской области</t>
  </si>
  <si>
    <t>2 02 25 304 04 0000 150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</si>
  <si>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</si>
  <si>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обучения( за искдючением обучающихся по основным общеобразовательным программам начального общего образования  в муниципальных общеобразовательных организациях в Московской области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</si>
  <si>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</si>
  <si>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2 02 29 999 04 0036 150</t>
  </si>
  <si>
    <t>на строительство (реконструкцию) объектов культуры</t>
  </si>
  <si>
    <t>2 02 30 021 04 0000 150</t>
  </si>
  <si>
    <t>Субвенции бюджетам городских округов на ежемесячное денежное вознаграждение за классное руководство</t>
  </si>
  <si>
    <t>2 02 35 303 04 0000 150</t>
  </si>
  <si>
    <t xml:space="preserve"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</si>
  <si>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2 02 25 555 04 0004 150</t>
  </si>
  <si>
    <t xml:space="preserve">Субсидии бюджетам городских округов на ремонт дворовых территорий (требующих ямочного ремонта асфальтового покрытия) </t>
  </si>
  <si>
    <t>1 11 09 044 04 0001 120</t>
  </si>
  <si>
    <t>1 11 09 044 04 0002 120</t>
  </si>
  <si>
    <t>1 11 09 044 04 0003 120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</si>
  <si>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реклама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</si>
  <si>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коммерческий найм</t>
    </r>
    <r>
      <rPr>
        <sz val="11"/>
        <color rgb="FF000000"/>
        <rFont val="Times New Roman"/>
        <family val="1"/>
        <charset val="204"/>
      </rPr>
      <t>)</t>
    </r>
  </si>
  <si>
    <r>
  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  </r>
    <r>
      <rPr>
        <i/>
        <sz val="11"/>
        <color rgb="FF000000"/>
        <rFont val="Times New Roman"/>
        <family val="1"/>
        <charset val="204"/>
      </rPr>
      <t>(НТО)</t>
    </r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</si>
  <si>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</t>
    </r>
    <r>
      <rPr>
        <i/>
        <sz val="11"/>
        <color rgb="FF000000"/>
        <rFont val="Times New Roman"/>
        <family val="1"/>
        <charset val="204"/>
      </rPr>
      <t>(реклама)</t>
    </r>
  </si>
  <si>
    <t>1 11 09 080 04 0001 120</t>
  </si>
  <si>
    <t>1 11 09 080 04 0002 120</t>
  </si>
  <si>
    <t>1 17 05 040 04 0000 180</t>
  </si>
  <si>
    <t xml:space="preserve">Прочие неналоговые доходы бюджетов городских округов </t>
  </si>
  <si>
    <t>2 02 29 999 04 0039 150</t>
  </si>
  <si>
    <t>2 02 29 999 04 0040 150</t>
  </si>
  <si>
    <t xml:space="preserve"> Сумма на 2023 год 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</si>
  <si>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</si>
  <si>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</si>
  <si>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</si>
  <si>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</si>
  <si>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1 16 11 050 01 0000 140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</si>
  <si>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</si>
  <si>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2 02 29 999 04 0044 150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</si>
  <si>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</si>
  <si>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2 02 25 208 04 0000 150</t>
  </si>
  <si>
    <t xml:space="preserve">Субсидии бюджетам городских округов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</t>
  </si>
  <si>
    <t>Субсидии бюджетам городских округов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</si>
  <si>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соцнайм, РНР муниципальные ЗУ</t>
    </r>
    <r>
      <rPr>
        <sz val="11"/>
        <color rgb="FF000000"/>
        <rFont val="Times New Roman"/>
        <family val="1"/>
        <charset val="204"/>
      </rPr>
      <t>)</t>
    </r>
  </si>
  <si>
    <r>
  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</t>
    </r>
    <r>
      <rPr>
        <i/>
        <sz val="11"/>
        <color rgb="FF000000"/>
        <rFont val="Times New Roman"/>
        <family val="1"/>
        <charset val="204"/>
      </rPr>
      <t>РНР неразграничена</t>
    </r>
    <r>
      <rPr>
        <sz val="11"/>
        <color rgb="FF000000"/>
        <rFont val="Times New Roman"/>
        <family val="1"/>
        <charset val="204"/>
      </rPr>
      <t>)</t>
    </r>
  </si>
  <si>
    <t>2 02 29 999 04 0046 150</t>
  </si>
  <si>
    <t>на cоздание и содержание дополнительных мест для детей в возрасте от 1,5 до 7 лет в организациях, осуществляющих присмотр и уход за детьми</t>
  </si>
  <si>
    <t>2 02 29 999 04 0045 150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</si>
  <si>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</si>
  <si>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2 02 35 134 04 0000 150</t>
  </si>
  <si>
    <t xml:space="preserve">Субвенции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</t>
  </si>
  <si>
    <t>округа Московской области на 2022 год</t>
  </si>
  <si>
    <t>и на плановый период 2023 и 2024 годов"</t>
  </si>
  <si>
    <r>
      <t xml:space="preserve">                                                                                от " ____ " ______________ 2021 г. №______-</t>
    </r>
    <r>
      <rPr>
        <u val="singleAccounting"/>
        <sz val="11"/>
        <rFont val="Times New Roman"/>
        <family val="1"/>
        <charset val="204"/>
      </rPr>
      <t>СД</t>
    </r>
  </si>
  <si>
    <t xml:space="preserve">Поступления доходов в бюджет Раменского городского округа Московской области на 2022 год и на плановый период 2023 и 2024 годов
</t>
  </si>
  <si>
    <t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</t>
  </si>
  <si>
    <t>на устройство и капитальный ремонт систем наружного освещения в рамках реализации проекта «Светлый город»</t>
  </si>
  <si>
    <t xml:space="preserve"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 </t>
  </si>
  <si>
    <t>2 02 30 024 04 0012 150</t>
  </si>
  <si>
    <t>на обеспечение переданных государственных полномочий Московской области по организации деятельности по сбору (в том числе раздельный сбор), транспортированию, обработке, утилизации отходов, в том числе бытового мусора, на лесных участках в составе земель лесного фонда, не предоставленных гражданам и юридическим лицам</t>
  </si>
  <si>
    <t>2 02 29 999 04 0047 150</t>
  </si>
  <si>
    <t>на проведение работ по капитальному ремонту зданий региональных (муниципальных) общеобразовательных организаций</t>
  </si>
  <si>
    <t>2 02 29 999 04 0048 150</t>
  </si>
  <si>
    <t>2 02 29 999 04 0049 150</t>
  </si>
  <si>
    <t>на оснащение отремонтированных зданий общеобразовательных организаций средствами обучения и воспитания</t>
  </si>
  <si>
    <t>2 02 25 519 04 0001 150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</si>
  <si>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</si>
  <si>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2 02 29 999 04 0050 150</t>
  </si>
  <si>
    <t>2 02 29 999 04 0051 150</t>
  </si>
  <si>
    <t>на приобретение и установку технических сооружений (устройств) для развлечений, оснащенных электрическим приводом</t>
  </si>
  <si>
    <t>2 02 29 999 04 0052 150</t>
  </si>
  <si>
    <t>Субсидия на создание и модернизацию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</si>
  <si>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2 02 25 519 04 0002 150</t>
  </si>
  <si>
    <t>Субсидии бюджетам городских округов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</si>
  <si>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городских округов на реализацию мероприятий государственной программы Российской Федерации "Доступная среда" (на реализацию мероприятий по созданию в муниципальных образовательных организациях: дошкольных, общеобразовательных, 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образования)</t>
  </si>
  <si>
    <t>2 02 29 999 04 0053 150</t>
  </si>
  <si>
    <t>на обновление и техническое обслуживание (ремонт) средств (программного обеспечения и оборудования), приобретённых в рамках субсидии на обеспечение образовательных организаций материально-технической базой для внедрения цифровой образовательной среды в рамках федерального проекта «Цифровая образовательная среда» национального проекта «Образование»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</si>
  <si>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</si>
  <si>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2 02 29 999 04 0054 150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</si>
  <si>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услуг, а также их техническая поддержка</t>
  </si>
  <si>
    <t>Субсидия бюджетам городских округов на государственную поддержку отрасли культуры(модернизация библиотек в части комплектования книжных фондов муниципальных общедоступных библиотек)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</si>
  <si>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</si>
  <si>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</si>
  <si>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</si>
  <si>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</si>
  <si>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 </t>
  </si>
  <si>
    <t>на 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</si>
  <si>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 xml:space="preserve">Прочие межбюджетные трансферты, передаваемые бюджетам городских округов (на проведение аварийно-восстановительных работ на объектах очистки сточных вод) </t>
  </si>
  <si>
    <t>2 02 49 999 04 0005 150</t>
  </si>
  <si>
    <t>2 02 27 139 04 0000 150</t>
  </si>
  <si>
    <t xml:space="preserve">Субсидия бюджетам городских округов на государственную поддержку отрасли культуры(в части обеспечения учреждений культуры специализированным автотранспортом для обслуживания населения, в том числе сельского населения)
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</si>
  <si>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</si>
  <si>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</si>
  <si>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1 16 10 123 01 0000 140</t>
  </si>
  <si>
    <t xml:space="preserve"> Сумма на 2024 год </t>
  </si>
  <si>
    <t>1 12 01 010 01 6000 120</t>
  </si>
  <si>
    <t>1 12 01 030 01 6000 120</t>
  </si>
  <si>
    <t>1 12 01 041 01 6000 120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</si>
  <si>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</si>
  <si>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Субвенции бюджетам городских округов на предоставление гражданам субсидий на оплату жилого помещения и коммунальных услуг,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</si>
</sst>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 val="singleAccounting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5" fillId="0" borderId="1" xfId="0" applyFont="1" applyBorder="1"/>
    <xf numFmtId="0" fontId="0" fillId="0" borderId="0" xfId="0" applyFont="1"/>
    <xf numFmtId="0" fontId="2" fillId="0" borderId="0" xfId="0" applyFont="1" applyAlignment="1">
      <alignment horizontal="right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2" fillId="0" borderId="0" xfId="0" applyFont="1" applyFill="1"/>
    <xf numFmtId="0" fontId="0" fillId="0" borderId="0" xfId="0" applyFill="1"/>
    <xf numFmtId="4" fontId="10" fillId="0" borderId="2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 indent="1"/>
    </xf>
    <xf numFmtId="4" fontId="10" fillId="0" borderId="5" xfId="0" applyNumberFormat="1" applyFont="1" applyFill="1" applyBorder="1" applyAlignment="1">
      <alignment horizontal="right" vertical="center" wrapText="1" indent="1"/>
    </xf>
    <xf numFmtId="4" fontId="1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10" fillId="0" borderId="3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 indent="1"/>
    </xf>
    <xf numFmtId="4" fontId="3" fillId="0" borderId="5" xfId="0" applyNumberFormat="1" applyFont="1" applyFill="1" applyBorder="1" applyAlignment="1">
      <alignment horizontal="right" vertical="center" wrapText="1" indent="1"/>
    </xf>
    <xf numFmtId="4" fontId="11" fillId="0" borderId="3" xfId="0" applyNumberFormat="1" applyFont="1" applyFill="1" applyBorder="1" applyAlignment="1">
      <alignment horizontal="right" vertical="center" wrapText="1" indent="1"/>
    </xf>
    <xf numFmtId="4" fontId="11" fillId="0" borderId="5" xfId="0" applyNumberFormat="1" applyFont="1" applyFill="1" applyBorder="1" applyAlignment="1">
      <alignment horizontal="right" vertical="center" wrapText="1" indent="1"/>
    </xf>
    <xf numFmtId="4" fontId="3" fillId="3" borderId="3" xfId="0" applyNumberFormat="1" applyFont="1" applyFill="1" applyBorder="1" applyAlignment="1">
      <alignment horizontal="right" vertical="center" wrapText="1" indent="1"/>
    </xf>
    <xf numFmtId="4" fontId="3" fillId="3" borderId="5" xfId="0" applyNumberFormat="1" applyFont="1" applyFill="1" applyBorder="1" applyAlignment="1">
      <alignment horizontal="right" vertical="center" wrapText="1" indent="1"/>
    </xf>
    <xf numFmtId="4" fontId="6" fillId="0" borderId="2" xfId="0" applyNumberFormat="1" applyFont="1" applyFill="1" applyBorder="1" applyAlignment="1">
      <alignment horizontal="right" vertical="center" wrapText="1" indent="1"/>
    </xf>
    <xf numFmtId="4" fontId="5" fillId="0" borderId="2" xfId="0" applyNumberFormat="1" applyFont="1" applyFill="1" applyBorder="1" applyAlignment="1">
      <alignment horizontal="right" vertical="center" wrapText="1" indent="1"/>
    </xf>
    <xf numFmtId="4" fontId="6" fillId="0" borderId="3" xfId="0" applyNumberFormat="1" applyFont="1" applyFill="1" applyBorder="1" applyAlignment="1">
      <alignment horizontal="right" vertical="center" wrapText="1" indent="1"/>
    </xf>
    <xf numFmtId="4" fontId="6" fillId="0" borderId="5" xfId="0" applyNumberFormat="1" applyFont="1" applyFill="1" applyBorder="1" applyAlignment="1">
      <alignment horizontal="right" vertical="center" wrapText="1" indent="1"/>
    </xf>
    <xf numFmtId="4" fontId="5" fillId="0" borderId="3" xfId="0" applyNumberFormat="1" applyFont="1" applyFill="1" applyBorder="1" applyAlignment="1">
      <alignment horizontal="right" vertical="center" wrapText="1" indent="1"/>
    </xf>
    <xf numFmtId="4" fontId="5" fillId="0" borderId="5" xfId="0" applyNumberFormat="1" applyFont="1" applyFill="1" applyBorder="1" applyAlignment="1">
      <alignment horizontal="right" vertical="center" wrapText="1" inden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justify" vertical="center" wrapText="1"/>
    </xf>
    <xf numFmtId="0" fontId="6" fillId="0" borderId="4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5" fillId="0" borderId="1" xfId="0" applyFont="1" applyFill="1" applyBorder="1"/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justify" vertical="center" wrapText="1"/>
    </xf>
    <xf numFmtId="0" fontId="5" fillId="0" borderId="4" xfId="0" applyNumberFormat="1" applyFont="1" applyBorder="1" applyAlignment="1">
      <alignment horizontal="justify" vertical="center" wrapText="1"/>
    </xf>
    <xf numFmtId="0" fontId="5" fillId="0" borderId="5" xfId="0" applyNumberFormat="1" applyFont="1" applyBorder="1" applyAlignment="1">
      <alignment horizontal="justify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1" fillId="0" borderId="5" xfId="0" applyNumberFormat="1" applyFont="1" applyFill="1" applyBorder="1" applyAlignment="1">
      <alignment horizontal="justify" vertical="center" wrapText="1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5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justify" vertical="center" wrapText="1"/>
    </xf>
    <xf numFmtId="0" fontId="13" fillId="0" borderId="5" xfId="0" applyNumberFormat="1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"/>
  <sheetViews>
    <sheetView tabSelected="1" view="pageBreakPreview" zoomScaleSheetLayoutView="100" workbookViewId="0">
      <selection activeCell="C145" sqref="C145:H145"/>
    </sheetView>
  </sheetViews>
  <sheetFormatPr defaultRowHeight="15" x14ac:dyDescent="0.25"/>
  <cols>
    <col min="1" max="1" width="9.140625" customWidth="1"/>
    <col min="2" max="2" width="18.42578125" customWidth="1"/>
    <col min="3" max="7" width="9.140625" customWidth="1"/>
    <col min="8" max="8" width="7.5703125" customWidth="1"/>
    <col min="9" max="14" width="7.5703125" style="9" customWidth="1"/>
  </cols>
  <sheetData>
    <row r="1" spans="1:14" x14ac:dyDescent="0.25">
      <c r="A1" s="1"/>
      <c r="B1" s="1"/>
      <c r="C1" s="1"/>
      <c r="D1" s="1"/>
      <c r="E1" s="1"/>
      <c r="F1" s="4"/>
      <c r="G1" s="68" t="s">
        <v>169</v>
      </c>
      <c r="H1" s="68"/>
      <c r="I1" s="68"/>
      <c r="J1" s="68"/>
      <c r="K1" s="68"/>
      <c r="L1" s="68"/>
      <c r="M1" s="68"/>
      <c r="N1" s="68"/>
    </row>
    <row r="2" spans="1:14" x14ac:dyDescent="0.25">
      <c r="A2" s="1"/>
      <c r="B2" s="1"/>
      <c r="C2" s="1"/>
      <c r="D2" s="1"/>
      <c r="E2" s="1"/>
      <c r="F2" s="4"/>
      <c r="G2" s="69" t="s">
        <v>170</v>
      </c>
      <c r="H2" s="69"/>
      <c r="I2" s="69"/>
      <c r="J2" s="69"/>
      <c r="K2" s="69"/>
      <c r="L2" s="69"/>
      <c r="M2" s="69"/>
      <c r="N2" s="69"/>
    </row>
    <row r="3" spans="1:14" x14ac:dyDescent="0.25">
      <c r="A3" s="1"/>
      <c r="B3" s="1"/>
      <c r="C3" s="1"/>
      <c r="D3" s="1"/>
      <c r="E3" s="1"/>
      <c r="F3" s="4"/>
      <c r="G3" s="69" t="s">
        <v>220</v>
      </c>
      <c r="H3" s="69"/>
      <c r="I3" s="69"/>
      <c r="J3" s="69"/>
      <c r="K3" s="69"/>
      <c r="L3" s="69"/>
      <c r="M3" s="69"/>
      <c r="N3" s="69"/>
    </row>
    <row r="4" spans="1:14" x14ac:dyDescent="0.25">
      <c r="A4" s="1"/>
      <c r="B4" s="1"/>
      <c r="C4" s="1"/>
      <c r="D4" s="1"/>
      <c r="E4" s="69" t="s">
        <v>171</v>
      </c>
      <c r="F4" s="69"/>
      <c r="G4" s="69"/>
      <c r="H4" s="69"/>
      <c r="I4" s="69"/>
      <c r="J4" s="69"/>
      <c r="K4" s="69"/>
      <c r="L4" s="69"/>
      <c r="M4" s="69"/>
      <c r="N4" s="69"/>
    </row>
    <row r="5" spans="1:14" x14ac:dyDescent="0.25">
      <c r="A5" s="1"/>
      <c r="B5" s="1"/>
      <c r="C5" s="69" t="s">
        <v>279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25">
      <c r="A6" s="1"/>
      <c r="B6" s="1"/>
      <c r="C6" s="1"/>
      <c r="D6" s="1"/>
      <c r="E6" s="1"/>
      <c r="F6" s="69" t="s">
        <v>280</v>
      </c>
      <c r="G6" s="69"/>
      <c r="H6" s="69"/>
      <c r="I6" s="69"/>
      <c r="J6" s="69"/>
      <c r="K6" s="69"/>
      <c r="L6" s="69"/>
      <c r="M6" s="69"/>
      <c r="N6" s="69"/>
    </row>
    <row r="7" spans="1:14" ht="17.25" x14ac:dyDescent="0.4">
      <c r="A7" s="1"/>
      <c r="B7" s="1"/>
      <c r="C7" s="69" t="s">
        <v>281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x14ac:dyDescent="0.25">
      <c r="A8" s="1"/>
      <c r="B8" s="1"/>
      <c r="C8" s="1"/>
      <c r="D8" s="1"/>
      <c r="E8" s="1"/>
      <c r="F8" s="1"/>
      <c r="G8" s="1"/>
      <c r="H8" s="1"/>
      <c r="I8" s="8"/>
      <c r="J8" s="8"/>
      <c r="K8" s="8"/>
      <c r="L8" s="8"/>
      <c r="M8" s="8"/>
      <c r="N8" s="8"/>
    </row>
    <row r="9" spans="1:14" x14ac:dyDescent="0.25">
      <c r="A9" s="1"/>
      <c r="B9" s="1"/>
      <c r="C9" s="1"/>
      <c r="D9" s="1"/>
      <c r="E9" s="1"/>
      <c r="F9" s="1"/>
      <c r="G9" s="1"/>
      <c r="H9" s="1"/>
      <c r="I9" s="8"/>
      <c r="J9" s="8"/>
      <c r="K9" s="8"/>
      <c r="L9" s="8"/>
      <c r="M9" s="8"/>
      <c r="N9" s="8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43"/>
      <c r="J10" s="43"/>
      <c r="K10" s="43"/>
      <c r="L10" s="43"/>
      <c r="M10" s="43"/>
      <c r="N10" s="43"/>
    </row>
    <row r="11" spans="1:14" ht="37.5" customHeight="1" x14ac:dyDescent="0.25">
      <c r="A11" s="54" t="s">
        <v>282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20.25" customHeight="1" x14ac:dyDescent="0.25">
      <c r="A12" s="72" t="s">
        <v>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14" ht="28.5" customHeight="1" x14ac:dyDescent="0.25">
      <c r="A13" s="73" t="s">
        <v>1</v>
      </c>
      <c r="B13" s="73"/>
      <c r="C13" s="73" t="s">
        <v>2</v>
      </c>
      <c r="D13" s="73"/>
      <c r="E13" s="73"/>
      <c r="F13" s="73"/>
      <c r="G13" s="73"/>
      <c r="H13" s="73"/>
      <c r="I13" s="74" t="s">
        <v>199</v>
      </c>
      <c r="J13" s="74"/>
      <c r="K13" s="44" t="s">
        <v>259</v>
      </c>
      <c r="L13" s="45"/>
      <c r="M13" s="74" t="s">
        <v>322</v>
      </c>
      <c r="N13" s="74"/>
    </row>
    <row r="14" spans="1:14" ht="24" customHeight="1" x14ac:dyDescent="0.25">
      <c r="A14" s="73"/>
      <c r="B14" s="73"/>
      <c r="C14" s="73"/>
      <c r="D14" s="73"/>
      <c r="E14" s="73"/>
      <c r="F14" s="73"/>
      <c r="G14" s="73"/>
      <c r="H14" s="73"/>
      <c r="I14" s="74"/>
      <c r="J14" s="74"/>
      <c r="K14" s="46"/>
      <c r="L14" s="47"/>
      <c r="M14" s="74"/>
      <c r="N14" s="74"/>
    </row>
    <row r="15" spans="1:14" ht="21" customHeight="1" x14ac:dyDescent="0.25">
      <c r="A15" s="70">
        <v>1</v>
      </c>
      <c r="B15" s="70"/>
      <c r="C15" s="70">
        <v>2</v>
      </c>
      <c r="D15" s="70"/>
      <c r="E15" s="70"/>
      <c r="F15" s="70"/>
      <c r="G15" s="70"/>
      <c r="H15" s="70"/>
      <c r="I15" s="71">
        <v>3</v>
      </c>
      <c r="J15" s="71"/>
      <c r="K15" s="48">
        <v>4</v>
      </c>
      <c r="L15" s="49"/>
      <c r="M15" s="71">
        <v>5</v>
      </c>
      <c r="N15" s="71"/>
    </row>
    <row r="16" spans="1:14" ht="24" customHeight="1" x14ac:dyDescent="0.25">
      <c r="A16" s="39" t="s">
        <v>3</v>
      </c>
      <c r="B16" s="39"/>
      <c r="C16" s="40" t="s">
        <v>4</v>
      </c>
      <c r="D16" s="41"/>
      <c r="E16" s="41"/>
      <c r="F16" s="41"/>
      <c r="G16" s="41"/>
      <c r="H16" s="42"/>
      <c r="I16" s="29">
        <f>I17+I19+I25+I30+I33+I38+I57+I62+I67+I73+I78</f>
        <v>7095051.2800000003</v>
      </c>
      <c r="J16" s="30"/>
      <c r="K16" s="29">
        <f>K17+K19+K25+K30+K33+K38+K57+K62+K67+K73+K78</f>
        <v>6798964</v>
      </c>
      <c r="L16" s="30"/>
      <c r="M16" s="27">
        <f>M17+M19+M25+M30+M33+M38+M57+M62+M67+M73+M78</f>
        <v>6519136</v>
      </c>
      <c r="N16" s="27"/>
    </row>
    <row r="17" spans="1:14" ht="23.25" customHeight="1" x14ac:dyDescent="0.25">
      <c r="A17" s="39" t="s">
        <v>5</v>
      </c>
      <c r="B17" s="39"/>
      <c r="C17" s="40" t="s">
        <v>6</v>
      </c>
      <c r="D17" s="41"/>
      <c r="E17" s="41"/>
      <c r="F17" s="41"/>
      <c r="G17" s="41"/>
      <c r="H17" s="42"/>
      <c r="I17" s="29">
        <f>I18</f>
        <v>3336401</v>
      </c>
      <c r="J17" s="30"/>
      <c r="K17" s="29">
        <f>K18</f>
        <v>2691114</v>
      </c>
      <c r="L17" s="30"/>
      <c r="M17" s="27">
        <f>M18</f>
        <v>2187522</v>
      </c>
      <c r="N17" s="27"/>
    </row>
    <row r="18" spans="1:14" s="3" customFormat="1" ht="22.5" customHeight="1" x14ac:dyDescent="0.25">
      <c r="A18" s="50" t="s">
        <v>7</v>
      </c>
      <c r="B18" s="50"/>
      <c r="C18" s="51" t="s">
        <v>8</v>
      </c>
      <c r="D18" s="52"/>
      <c r="E18" s="52"/>
      <c r="F18" s="52"/>
      <c r="G18" s="52"/>
      <c r="H18" s="53"/>
      <c r="I18" s="31">
        <v>3336401</v>
      </c>
      <c r="J18" s="32"/>
      <c r="K18" s="31">
        <v>2691114</v>
      </c>
      <c r="L18" s="32"/>
      <c r="M18" s="28">
        <v>2187522</v>
      </c>
      <c r="N18" s="28"/>
    </row>
    <row r="19" spans="1:14" ht="31.5" customHeight="1" x14ac:dyDescent="0.25">
      <c r="A19" s="39" t="s">
        <v>9</v>
      </c>
      <c r="B19" s="39"/>
      <c r="C19" s="40" t="s">
        <v>10</v>
      </c>
      <c r="D19" s="41"/>
      <c r="E19" s="41"/>
      <c r="F19" s="41"/>
      <c r="G19" s="41"/>
      <c r="H19" s="42"/>
      <c r="I19" s="29">
        <f>I20</f>
        <v>180304</v>
      </c>
      <c r="J19" s="30"/>
      <c r="K19" s="29">
        <f>K20</f>
        <v>176131</v>
      </c>
      <c r="L19" s="30"/>
      <c r="M19" s="27">
        <f>M20</f>
        <v>186351</v>
      </c>
      <c r="N19" s="27"/>
    </row>
    <row r="20" spans="1:14" ht="30.75" customHeight="1" x14ac:dyDescent="0.25">
      <c r="A20" s="39" t="s">
        <v>11</v>
      </c>
      <c r="B20" s="39"/>
      <c r="C20" s="40" t="s">
        <v>12</v>
      </c>
      <c r="D20" s="41"/>
      <c r="E20" s="41"/>
      <c r="F20" s="41"/>
      <c r="G20" s="41"/>
      <c r="H20" s="42"/>
      <c r="I20" s="29">
        <f>I21+I22+I23+I24</f>
        <v>180304</v>
      </c>
      <c r="J20" s="30"/>
      <c r="K20" s="29">
        <f>K21+K22+K23+K24</f>
        <v>176131</v>
      </c>
      <c r="L20" s="30"/>
      <c r="M20" s="27">
        <f>M21+M22+M23+M24</f>
        <v>186351</v>
      </c>
      <c r="N20" s="27"/>
    </row>
    <row r="21" spans="1:14" ht="98.25" customHeight="1" x14ac:dyDescent="0.25">
      <c r="A21" s="50" t="s">
        <v>13</v>
      </c>
      <c r="B21" s="50"/>
      <c r="C21" s="51" t="s">
        <v>14</v>
      </c>
      <c r="D21" s="52"/>
      <c r="E21" s="52"/>
      <c r="F21" s="52"/>
      <c r="G21" s="52"/>
      <c r="H21" s="53"/>
      <c r="I21" s="31">
        <v>81521</v>
      </c>
      <c r="J21" s="32"/>
      <c r="K21" s="31">
        <v>78801</v>
      </c>
      <c r="L21" s="32"/>
      <c r="M21" s="28">
        <v>82048</v>
      </c>
      <c r="N21" s="28"/>
    </row>
    <row r="22" spans="1:14" ht="114.75" customHeight="1" x14ac:dyDescent="0.25">
      <c r="A22" s="50" t="s">
        <v>15</v>
      </c>
      <c r="B22" s="50"/>
      <c r="C22" s="51" t="s">
        <v>16</v>
      </c>
      <c r="D22" s="52"/>
      <c r="E22" s="52"/>
      <c r="F22" s="52"/>
      <c r="G22" s="52"/>
      <c r="H22" s="53"/>
      <c r="I22" s="31">
        <v>451</v>
      </c>
      <c r="J22" s="32"/>
      <c r="K22" s="31">
        <v>441</v>
      </c>
      <c r="L22" s="32"/>
      <c r="M22" s="28">
        <v>474</v>
      </c>
      <c r="N22" s="28"/>
    </row>
    <row r="23" spans="1:14" ht="87.75" customHeight="1" x14ac:dyDescent="0.25">
      <c r="A23" s="50" t="s">
        <v>17</v>
      </c>
      <c r="B23" s="50"/>
      <c r="C23" s="51" t="s">
        <v>18</v>
      </c>
      <c r="D23" s="52"/>
      <c r="E23" s="52"/>
      <c r="F23" s="52"/>
      <c r="G23" s="52"/>
      <c r="H23" s="53"/>
      <c r="I23" s="31">
        <v>108554</v>
      </c>
      <c r="J23" s="32"/>
      <c r="K23" s="31">
        <v>106654</v>
      </c>
      <c r="L23" s="32"/>
      <c r="M23" s="28">
        <v>114358</v>
      </c>
      <c r="N23" s="28"/>
    </row>
    <row r="24" spans="1:14" ht="89.25" customHeight="1" x14ac:dyDescent="0.25">
      <c r="A24" s="50" t="s">
        <v>19</v>
      </c>
      <c r="B24" s="50"/>
      <c r="C24" s="51" t="s">
        <v>20</v>
      </c>
      <c r="D24" s="52"/>
      <c r="E24" s="52"/>
      <c r="F24" s="52"/>
      <c r="G24" s="52"/>
      <c r="H24" s="53"/>
      <c r="I24" s="31">
        <v>-10222</v>
      </c>
      <c r="J24" s="32"/>
      <c r="K24" s="31">
        <v>-9765</v>
      </c>
      <c r="L24" s="32"/>
      <c r="M24" s="28">
        <v>-10529</v>
      </c>
      <c r="N24" s="28"/>
    </row>
    <row r="25" spans="1:14" ht="24" customHeight="1" x14ac:dyDescent="0.25">
      <c r="A25" s="39" t="s">
        <v>21</v>
      </c>
      <c r="B25" s="39"/>
      <c r="C25" s="40" t="s">
        <v>22</v>
      </c>
      <c r="D25" s="41"/>
      <c r="E25" s="41"/>
      <c r="F25" s="41"/>
      <c r="G25" s="41"/>
      <c r="H25" s="42"/>
      <c r="I25" s="29">
        <f>I26+I27+I28+I29</f>
        <v>1197729.28</v>
      </c>
      <c r="J25" s="30"/>
      <c r="K25" s="29">
        <f>K26+K27+K28+K29</f>
        <v>1369215</v>
      </c>
      <c r="L25" s="30"/>
      <c r="M25" s="27">
        <f>M26+M27+M28+M29</f>
        <v>1565698</v>
      </c>
      <c r="N25" s="27"/>
    </row>
    <row r="26" spans="1:14" s="3" customFormat="1" ht="29.25" customHeight="1" x14ac:dyDescent="0.25">
      <c r="A26" s="50" t="s">
        <v>23</v>
      </c>
      <c r="B26" s="50"/>
      <c r="C26" s="51" t="s">
        <v>24</v>
      </c>
      <c r="D26" s="52"/>
      <c r="E26" s="52"/>
      <c r="F26" s="52"/>
      <c r="G26" s="52"/>
      <c r="H26" s="53"/>
      <c r="I26" s="31">
        <v>1064416.28</v>
      </c>
      <c r="J26" s="32"/>
      <c r="K26" s="31">
        <v>1225175</v>
      </c>
      <c r="L26" s="32"/>
      <c r="M26" s="28">
        <v>1409817</v>
      </c>
      <c r="N26" s="28"/>
    </row>
    <row r="27" spans="1:14" s="3" customFormat="1" ht="21" customHeight="1" x14ac:dyDescent="0.25">
      <c r="A27" s="50" t="s">
        <v>25</v>
      </c>
      <c r="B27" s="50"/>
      <c r="C27" s="51" t="s">
        <v>26</v>
      </c>
      <c r="D27" s="52"/>
      <c r="E27" s="52"/>
      <c r="F27" s="52"/>
      <c r="G27" s="52"/>
      <c r="H27" s="53"/>
      <c r="I27" s="31">
        <v>0</v>
      </c>
      <c r="J27" s="32"/>
      <c r="K27" s="31">
        <v>0</v>
      </c>
      <c r="L27" s="32"/>
      <c r="M27" s="28">
        <v>0</v>
      </c>
      <c r="N27" s="28"/>
    </row>
    <row r="28" spans="1:14" s="3" customFormat="1" ht="19.5" customHeight="1" x14ac:dyDescent="0.25">
      <c r="A28" s="50" t="s">
        <v>27</v>
      </c>
      <c r="B28" s="50"/>
      <c r="C28" s="51" t="s">
        <v>28</v>
      </c>
      <c r="D28" s="52"/>
      <c r="E28" s="52"/>
      <c r="F28" s="52"/>
      <c r="G28" s="52"/>
      <c r="H28" s="53"/>
      <c r="I28" s="31">
        <v>0</v>
      </c>
      <c r="J28" s="32"/>
      <c r="K28" s="31">
        <v>0</v>
      </c>
      <c r="L28" s="32"/>
      <c r="M28" s="28">
        <v>0</v>
      </c>
      <c r="N28" s="28"/>
    </row>
    <row r="29" spans="1:14" s="3" customFormat="1" ht="29.25" customHeight="1" x14ac:dyDescent="0.25">
      <c r="A29" s="50" t="s">
        <v>29</v>
      </c>
      <c r="B29" s="50"/>
      <c r="C29" s="51" t="s">
        <v>30</v>
      </c>
      <c r="D29" s="52"/>
      <c r="E29" s="52"/>
      <c r="F29" s="52"/>
      <c r="G29" s="52"/>
      <c r="H29" s="53"/>
      <c r="I29" s="31">
        <v>133313</v>
      </c>
      <c r="J29" s="32"/>
      <c r="K29" s="31">
        <v>144040</v>
      </c>
      <c r="L29" s="32"/>
      <c r="M29" s="28">
        <v>155881</v>
      </c>
      <c r="N29" s="28"/>
    </row>
    <row r="30" spans="1:14" ht="22.5" customHeight="1" x14ac:dyDescent="0.25">
      <c r="A30" s="39" t="s">
        <v>31</v>
      </c>
      <c r="B30" s="39"/>
      <c r="C30" s="40" t="s">
        <v>32</v>
      </c>
      <c r="D30" s="41"/>
      <c r="E30" s="41"/>
      <c r="F30" s="41"/>
      <c r="G30" s="41"/>
      <c r="H30" s="42"/>
      <c r="I30" s="29">
        <f>I31+I32</f>
        <v>1797330</v>
      </c>
      <c r="J30" s="30"/>
      <c r="K30" s="29">
        <f>K31+K32</f>
        <v>2004489</v>
      </c>
      <c r="L30" s="30"/>
      <c r="M30" s="27">
        <f>M31+M32</f>
        <v>2024744</v>
      </c>
      <c r="N30" s="27"/>
    </row>
    <row r="31" spans="1:14" s="3" customFormat="1" ht="19.5" customHeight="1" x14ac:dyDescent="0.25">
      <c r="A31" s="50" t="s">
        <v>33</v>
      </c>
      <c r="B31" s="50"/>
      <c r="C31" s="51" t="s">
        <v>34</v>
      </c>
      <c r="D31" s="52"/>
      <c r="E31" s="52"/>
      <c r="F31" s="52"/>
      <c r="G31" s="52"/>
      <c r="H31" s="53"/>
      <c r="I31" s="31">
        <v>280033</v>
      </c>
      <c r="J31" s="32"/>
      <c r="K31" s="31">
        <v>397150</v>
      </c>
      <c r="L31" s="32"/>
      <c r="M31" s="28">
        <v>417405</v>
      </c>
      <c r="N31" s="28"/>
    </row>
    <row r="32" spans="1:14" s="3" customFormat="1" ht="17.25" customHeight="1" x14ac:dyDescent="0.25">
      <c r="A32" s="50" t="s">
        <v>35</v>
      </c>
      <c r="B32" s="50"/>
      <c r="C32" s="51" t="s">
        <v>36</v>
      </c>
      <c r="D32" s="52"/>
      <c r="E32" s="52"/>
      <c r="F32" s="52"/>
      <c r="G32" s="52"/>
      <c r="H32" s="53"/>
      <c r="I32" s="31">
        <v>1517297</v>
      </c>
      <c r="J32" s="32"/>
      <c r="K32" s="31">
        <v>1607339</v>
      </c>
      <c r="L32" s="32"/>
      <c r="M32" s="28">
        <v>1607339</v>
      </c>
      <c r="N32" s="28"/>
    </row>
    <row r="33" spans="1:14" ht="26.25" customHeight="1" x14ac:dyDescent="0.25">
      <c r="A33" s="39" t="s">
        <v>37</v>
      </c>
      <c r="B33" s="39"/>
      <c r="C33" s="40" t="s">
        <v>38</v>
      </c>
      <c r="D33" s="41"/>
      <c r="E33" s="41"/>
      <c r="F33" s="41"/>
      <c r="G33" s="41"/>
      <c r="H33" s="42"/>
      <c r="I33" s="29">
        <f>I34+I36</f>
        <v>60315</v>
      </c>
      <c r="J33" s="30"/>
      <c r="K33" s="29">
        <f>K34+K36</f>
        <v>63402</v>
      </c>
      <c r="L33" s="30"/>
      <c r="M33" s="27">
        <f>M34+M36</f>
        <v>65964</v>
      </c>
      <c r="N33" s="27"/>
    </row>
    <row r="34" spans="1:14" ht="33" customHeight="1" x14ac:dyDescent="0.25">
      <c r="A34" s="39" t="s">
        <v>39</v>
      </c>
      <c r="B34" s="39"/>
      <c r="C34" s="40" t="s">
        <v>40</v>
      </c>
      <c r="D34" s="41"/>
      <c r="E34" s="41"/>
      <c r="F34" s="41"/>
      <c r="G34" s="41"/>
      <c r="H34" s="42"/>
      <c r="I34" s="29">
        <f>I35</f>
        <v>60165</v>
      </c>
      <c r="J34" s="30"/>
      <c r="K34" s="29">
        <f>K35</f>
        <v>63252</v>
      </c>
      <c r="L34" s="30"/>
      <c r="M34" s="27">
        <f>M35</f>
        <v>65814</v>
      </c>
      <c r="N34" s="27"/>
    </row>
    <row r="35" spans="1:14" ht="46.5" customHeight="1" x14ac:dyDescent="0.25">
      <c r="A35" s="50" t="s">
        <v>41</v>
      </c>
      <c r="B35" s="50"/>
      <c r="C35" s="51" t="s">
        <v>42</v>
      </c>
      <c r="D35" s="52"/>
      <c r="E35" s="52"/>
      <c r="F35" s="52"/>
      <c r="G35" s="52"/>
      <c r="H35" s="53"/>
      <c r="I35" s="31">
        <v>60165</v>
      </c>
      <c r="J35" s="32"/>
      <c r="K35" s="31">
        <v>63252</v>
      </c>
      <c r="L35" s="32"/>
      <c r="M35" s="28">
        <v>65814</v>
      </c>
      <c r="N35" s="28"/>
    </row>
    <row r="36" spans="1:14" ht="48.75" customHeight="1" x14ac:dyDescent="0.25">
      <c r="A36" s="39" t="s">
        <v>43</v>
      </c>
      <c r="B36" s="39"/>
      <c r="C36" s="40" t="s">
        <v>44</v>
      </c>
      <c r="D36" s="41"/>
      <c r="E36" s="41"/>
      <c r="F36" s="41"/>
      <c r="G36" s="41"/>
      <c r="H36" s="42"/>
      <c r="I36" s="29">
        <f>I37</f>
        <v>150</v>
      </c>
      <c r="J36" s="30"/>
      <c r="K36" s="29">
        <f>K37</f>
        <v>150</v>
      </c>
      <c r="L36" s="30"/>
      <c r="M36" s="27">
        <f>M37</f>
        <v>150</v>
      </c>
      <c r="N36" s="27"/>
    </row>
    <row r="37" spans="1:14" ht="39" customHeight="1" x14ac:dyDescent="0.25">
      <c r="A37" s="50" t="s">
        <v>45</v>
      </c>
      <c r="B37" s="50"/>
      <c r="C37" s="51" t="s">
        <v>46</v>
      </c>
      <c r="D37" s="52"/>
      <c r="E37" s="52"/>
      <c r="F37" s="52"/>
      <c r="G37" s="52"/>
      <c r="H37" s="53"/>
      <c r="I37" s="31">
        <v>150</v>
      </c>
      <c r="J37" s="32"/>
      <c r="K37" s="31">
        <v>150</v>
      </c>
      <c r="L37" s="32"/>
      <c r="M37" s="28">
        <v>150</v>
      </c>
      <c r="N37" s="28"/>
    </row>
    <row r="38" spans="1:14" ht="46.5" customHeight="1" x14ac:dyDescent="0.25">
      <c r="A38" s="39" t="s">
        <v>47</v>
      </c>
      <c r="B38" s="39"/>
      <c r="C38" s="40" t="s">
        <v>48</v>
      </c>
      <c r="D38" s="41"/>
      <c r="E38" s="41"/>
      <c r="F38" s="41"/>
      <c r="G38" s="41"/>
      <c r="H38" s="42"/>
      <c r="I38" s="29">
        <f>I39+I41+I46+I48+I50</f>
        <v>291924</v>
      </c>
      <c r="J38" s="30"/>
      <c r="K38" s="29">
        <f>K39+K41+K46+K48+K50</f>
        <v>259527</v>
      </c>
      <c r="L38" s="30"/>
      <c r="M38" s="27">
        <f>M39+M41+M46+M48+M50</f>
        <v>249527</v>
      </c>
      <c r="N38" s="27"/>
    </row>
    <row r="39" spans="1:14" ht="75.75" hidden="1" customHeight="1" x14ac:dyDescent="0.25">
      <c r="A39" s="39" t="s">
        <v>49</v>
      </c>
      <c r="B39" s="39"/>
      <c r="C39" s="40" t="s">
        <v>50</v>
      </c>
      <c r="D39" s="41"/>
      <c r="E39" s="41"/>
      <c r="F39" s="41"/>
      <c r="G39" s="41"/>
      <c r="H39" s="42"/>
      <c r="I39" s="29">
        <f>I40</f>
        <v>0</v>
      </c>
      <c r="J39" s="30"/>
      <c r="K39" s="29">
        <f>K40</f>
        <v>0</v>
      </c>
      <c r="L39" s="30"/>
      <c r="M39" s="27">
        <f>M40</f>
        <v>0</v>
      </c>
      <c r="N39" s="27"/>
    </row>
    <row r="40" spans="1:14" ht="63" hidden="1" customHeight="1" x14ac:dyDescent="0.25">
      <c r="A40" s="50" t="s">
        <v>51</v>
      </c>
      <c r="B40" s="50"/>
      <c r="C40" s="51" t="s">
        <v>52</v>
      </c>
      <c r="D40" s="52"/>
      <c r="E40" s="52"/>
      <c r="F40" s="52"/>
      <c r="G40" s="52"/>
      <c r="H40" s="53"/>
      <c r="I40" s="31">
        <v>0</v>
      </c>
      <c r="J40" s="32"/>
      <c r="K40" s="31">
        <v>0</v>
      </c>
      <c r="L40" s="32"/>
      <c r="M40" s="28">
        <v>0</v>
      </c>
      <c r="N40" s="28"/>
    </row>
    <row r="41" spans="1:14" ht="90" customHeight="1" x14ac:dyDescent="0.25">
      <c r="A41" s="39" t="s">
        <v>53</v>
      </c>
      <c r="B41" s="39"/>
      <c r="C41" s="40" t="s">
        <v>54</v>
      </c>
      <c r="D41" s="41"/>
      <c r="E41" s="41"/>
      <c r="F41" s="41"/>
      <c r="G41" s="41"/>
      <c r="H41" s="42"/>
      <c r="I41" s="29">
        <f>I42+I43+I44+I45</f>
        <v>237000</v>
      </c>
      <c r="J41" s="30"/>
      <c r="K41" s="29">
        <f>K42+K43+K44+K45</f>
        <v>204000</v>
      </c>
      <c r="L41" s="30"/>
      <c r="M41" s="27">
        <f>M42+M43+M44+M45</f>
        <v>194000</v>
      </c>
      <c r="N41" s="27"/>
    </row>
    <row r="42" spans="1:14" ht="100.5" customHeight="1" x14ac:dyDescent="0.25">
      <c r="A42" s="50" t="s">
        <v>55</v>
      </c>
      <c r="B42" s="50"/>
      <c r="C42" s="51" t="s">
        <v>56</v>
      </c>
      <c r="D42" s="52"/>
      <c r="E42" s="52"/>
      <c r="F42" s="52"/>
      <c r="G42" s="52"/>
      <c r="H42" s="53"/>
      <c r="I42" s="31">
        <v>171000</v>
      </c>
      <c r="J42" s="32"/>
      <c r="K42" s="31">
        <v>171000</v>
      </c>
      <c r="L42" s="32"/>
      <c r="M42" s="28">
        <v>171000</v>
      </c>
      <c r="N42" s="28"/>
    </row>
    <row r="43" spans="1:14" ht="87.75" customHeight="1" x14ac:dyDescent="0.25">
      <c r="A43" s="50" t="s">
        <v>57</v>
      </c>
      <c r="B43" s="50"/>
      <c r="C43" s="51" t="s">
        <v>58</v>
      </c>
      <c r="D43" s="52"/>
      <c r="E43" s="52"/>
      <c r="F43" s="52"/>
      <c r="G43" s="52"/>
      <c r="H43" s="53"/>
      <c r="I43" s="31">
        <v>40000</v>
      </c>
      <c r="J43" s="32"/>
      <c r="K43" s="31">
        <v>10000</v>
      </c>
      <c r="L43" s="32"/>
      <c r="M43" s="28">
        <v>0</v>
      </c>
      <c r="N43" s="28"/>
    </row>
    <row r="44" spans="1:14" ht="74.25" customHeight="1" x14ac:dyDescent="0.25">
      <c r="A44" s="50" t="s">
        <v>59</v>
      </c>
      <c r="B44" s="50"/>
      <c r="C44" s="51" t="s">
        <v>60</v>
      </c>
      <c r="D44" s="52"/>
      <c r="E44" s="52"/>
      <c r="F44" s="52"/>
      <c r="G44" s="52"/>
      <c r="H44" s="53"/>
      <c r="I44" s="31">
        <v>1000</v>
      </c>
      <c r="J44" s="32"/>
      <c r="K44" s="31">
        <v>1000</v>
      </c>
      <c r="L44" s="32"/>
      <c r="M44" s="28">
        <v>1000</v>
      </c>
      <c r="N44" s="28"/>
    </row>
    <row r="45" spans="1:14" ht="42.75" customHeight="1" x14ac:dyDescent="0.25">
      <c r="A45" s="50" t="s">
        <v>61</v>
      </c>
      <c r="B45" s="50"/>
      <c r="C45" s="51" t="s">
        <v>62</v>
      </c>
      <c r="D45" s="52"/>
      <c r="E45" s="52"/>
      <c r="F45" s="52"/>
      <c r="G45" s="52"/>
      <c r="H45" s="53"/>
      <c r="I45" s="31">
        <v>25000</v>
      </c>
      <c r="J45" s="32"/>
      <c r="K45" s="31">
        <v>22000</v>
      </c>
      <c r="L45" s="32"/>
      <c r="M45" s="28">
        <v>22000</v>
      </c>
      <c r="N45" s="28"/>
    </row>
    <row r="46" spans="1:14" ht="63.75" customHeight="1" x14ac:dyDescent="0.25">
      <c r="A46" s="39" t="s">
        <v>63</v>
      </c>
      <c r="B46" s="39"/>
      <c r="C46" s="40" t="s">
        <v>64</v>
      </c>
      <c r="D46" s="41"/>
      <c r="E46" s="41"/>
      <c r="F46" s="41"/>
      <c r="G46" s="41"/>
      <c r="H46" s="42"/>
      <c r="I46" s="29">
        <f>I47</f>
        <v>50</v>
      </c>
      <c r="J46" s="30"/>
      <c r="K46" s="29">
        <f>K47</f>
        <v>50</v>
      </c>
      <c r="L46" s="30"/>
      <c r="M46" s="27">
        <f>M47</f>
        <v>50</v>
      </c>
      <c r="N46" s="27"/>
    </row>
    <row r="47" spans="1:14" ht="108.75" customHeight="1" x14ac:dyDescent="0.25">
      <c r="A47" s="50" t="s">
        <v>65</v>
      </c>
      <c r="B47" s="50"/>
      <c r="C47" s="51" t="s">
        <v>66</v>
      </c>
      <c r="D47" s="52"/>
      <c r="E47" s="52"/>
      <c r="F47" s="52"/>
      <c r="G47" s="52"/>
      <c r="H47" s="53"/>
      <c r="I47" s="31">
        <v>50</v>
      </c>
      <c r="J47" s="32"/>
      <c r="K47" s="31">
        <v>50</v>
      </c>
      <c r="L47" s="32"/>
      <c r="M47" s="28">
        <v>50</v>
      </c>
      <c r="N47" s="28"/>
    </row>
    <row r="48" spans="1:14" ht="34.5" customHeight="1" x14ac:dyDescent="0.25">
      <c r="A48" s="39" t="s">
        <v>67</v>
      </c>
      <c r="B48" s="39"/>
      <c r="C48" s="40" t="s">
        <v>68</v>
      </c>
      <c r="D48" s="41"/>
      <c r="E48" s="41"/>
      <c r="F48" s="41"/>
      <c r="G48" s="41"/>
      <c r="H48" s="42"/>
      <c r="I48" s="29">
        <f>I49</f>
        <v>500</v>
      </c>
      <c r="J48" s="30"/>
      <c r="K48" s="29">
        <f>K49</f>
        <v>500</v>
      </c>
      <c r="L48" s="30"/>
      <c r="M48" s="27">
        <f>M49</f>
        <v>500</v>
      </c>
      <c r="N48" s="27"/>
    </row>
    <row r="49" spans="1:14" ht="72" customHeight="1" x14ac:dyDescent="0.25">
      <c r="A49" s="50" t="s">
        <v>69</v>
      </c>
      <c r="B49" s="50"/>
      <c r="C49" s="51" t="s">
        <v>70</v>
      </c>
      <c r="D49" s="52"/>
      <c r="E49" s="52"/>
      <c r="F49" s="52"/>
      <c r="G49" s="52"/>
      <c r="H49" s="53"/>
      <c r="I49" s="31">
        <v>500</v>
      </c>
      <c r="J49" s="32"/>
      <c r="K49" s="31">
        <v>500</v>
      </c>
      <c r="L49" s="32"/>
      <c r="M49" s="28">
        <v>500</v>
      </c>
      <c r="N49" s="28"/>
    </row>
    <row r="50" spans="1:14" ht="106.5" customHeight="1" x14ac:dyDescent="0.25">
      <c r="A50" s="39" t="s">
        <v>71</v>
      </c>
      <c r="B50" s="39"/>
      <c r="C50" s="40" t="s">
        <v>72</v>
      </c>
      <c r="D50" s="41"/>
      <c r="E50" s="41"/>
      <c r="F50" s="41"/>
      <c r="G50" s="41"/>
      <c r="H50" s="42"/>
      <c r="I50" s="29">
        <f>SUM(I51:J56)</f>
        <v>54374</v>
      </c>
      <c r="J50" s="30"/>
      <c r="K50" s="29">
        <f>SUM(K51:L56)</f>
        <v>54977</v>
      </c>
      <c r="L50" s="30"/>
      <c r="M50" s="29">
        <f>SUM(M51:N56)</f>
        <v>54977</v>
      </c>
      <c r="N50" s="30"/>
    </row>
    <row r="51" spans="1:14" ht="93" customHeight="1" x14ac:dyDescent="0.25">
      <c r="A51" s="50" t="s">
        <v>73</v>
      </c>
      <c r="B51" s="50"/>
      <c r="C51" s="51" t="s">
        <v>271</v>
      </c>
      <c r="D51" s="52"/>
      <c r="E51" s="52"/>
      <c r="F51" s="52"/>
      <c r="G51" s="52"/>
      <c r="H51" s="53"/>
      <c r="I51" s="31">
        <v>22000</v>
      </c>
      <c r="J51" s="32"/>
      <c r="K51" s="31">
        <v>22000</v>
      </c>
      <c r="L51" s="32"/>
      <c r="M51" s="28">
        <v>22000</v>
      </c>
      <c r="N51" s="28"/>
    </row>
    <row r="52" spans="1:14" ht="93" customHeight="1" x14ac:dyDescent="0.25">
      <c r="A52" s="50" t="s">
        <v>246</v>
      </c>
      <c r="B52" s="50"/>
      <c r="C52" s="51" t="s">
        <v>249</v>
      </c>
      <c r="D52" s="52"/>
      <c r="E52" s="52"/>
      <c r="F52" s="52"/>
      <c r="G52" s="52"/>
      <c r="H52" s="53"/>
      <c r="I52" s="31">
        <v>0</v>
      </c>
      <c r="J52" s="32"/>
      <c r="K52" s="31">
        <v>0</v>
      </c>
      <c r="L52" s="32"/>
      <c r="M52" s="28">
        <v>0</v>
      </c>
      <c r="N52" s="28"/>
    </row>
    <row r="53" spans="1:14" ht="93" customHeight="1" x14ac:dyDescent="0.25">
      <c r="A53" s="50" t="s">
        <v>247</v>
      </c>
      <c r="B53" s="50"/>
      <c r="C53" s="51" t="s">
        <v>250</v>
      </c>
      <c r="D53" s="52"/>
      <c r="E53" s="52"/>
      <c r="F53" s="52"/>
      <c r="G53" s="52"/>
      <c r="H53" s="53"/>
      <c r="I53" s="31">
        <v>1000</v>
      </c>
      <c r="J53" s="32"/>
      <c r="K53" s="31">
        <v>1000</v>
      </c>
      <c r="L53" s="32"/>
      <c r="M53" s="28">
        <v>1000</v>
      </c>
      <c r="N53" s="28"/>
    </row>
    <row r="54" spans="1:14" ht="93" customHeight="1" x14ac:dyDescent="0.25">
      <c r="A54" s="50" t="s">
        <v>248</v>
      </c>
      <c r="B54" s="50"/>
      <c r="C54" s="51" t="s">
        <v>272</v>
      </c>
      <c r="D54" s="52"/>
      <c r="E54" s="52"/>
      <c r="F54" s="52"/>
      <c r="G54" s="52"/>
      <c r="H54" s="53"/>
      <c r="I54" s="31">
        <v>3900</v>
      </c>
      <c r="J54" s="32"/>
      <c r="K54" s="31">
        <v>3900</v>
      </c>
      <c r="L54" s="32"/>
      <c r="M54" s="28">
        <v>3900</v>
      </c>
      <c r="N54" s="28"/>
    </row>
    <row r="55" spans="1:14" ht="117" customHeight="1" x14ac:dyDescent="0.25">
      <c r="A55" s="50" t="s">
        <v>253</v>
      </c>
      <c r="B55" s="50"/>
      <c r="C55" s="51" t="s">
        <v>252</v>
      </c>
      <c r="D55" s="52"/>
      <c r="E55" s="52"/>
      <c r="F55" s="52"/>
      <c r="G55" s="52"/>
      <c r="H55" s="53"/>
      <c r="I55" s="31">
        <v>17241</v>
      </c>
      <c r="J55" s="32"/>
      <c r="K55" s="31">
        <v>17844</v>
      </c>
      <c r="L55" s="32"/>
      <c r="M55" s="28">
        <v>17844</v>
      </c>
      <c r="N55" s="28"/>
    </row>
    <row r="56" spans="1:14" ht="117" customHeight="1" x14ac:dyDescent="0.25">
      <c r="A56" s="50" t="s">
        <v>254</v>
      </c>
      <c r="B56" s="50"/>
      <c r="C56" s="51" t="s">
        <v>251</v>
      </c>
      <c r="D56" s="52"/>
      <c r="E56" s="52"/>
      <c r="F56" s="52"/>
      <c r="G56" s="52"/>
      <c r="H56" s="53"/>
      <c r="I56" s="31">
        <v>10233</v>
      </c>
      <c r="J56" s="32"/>
      <c r="K56" s="31">
        <v>10233</v>
      </c>
      <c r="L56" s="32"/>
      <c r="M56" s="28">
        <v>10233</v>
      </c>
      <c r="N56" s="28"/>
    </row>
    <row r="57" spans="1:14" ht="29.25" customHeight="1" x14ac:dyDescent="0.25">
      <c r="A57" s="39" t="s">
        <v>74</v>
      </c>
      <c r="B57" s="39"/>
      <c r="C57" s="40" t="s">
        <v>75</v>
      </c>
      <c r="D57" s="41"/>
      <c r="E57" s="41"/>
      <c r="F57" s="41"/>
      <c r="G57" s="41"/>
      <c r="H57" s="42"/>
      <c r="I57" s="29">
        <f>I58</f>
        <v>77048</v>
      </c>
      <c r="J57" s="30"/>
      <c r="K57" s="29">
        <f>K58</f>
        <v>79706</v>
      </c>
      <c r="L57" s="30"/>
      <c r="M57" s="27">
        <f>M58</f>
        <v>82610</v>
      </c>
      <c r="N57" s="27"/>
    </row>
    <row r="58" spans="1:14" ht="29.25" customHeight="1" x14ac:dyDescent="0.25">
      <c r="A58" s="39" t="s">
        <v>76</v>
      </c>
      <c r="B58" s="39"/>
      <c r="C58" s="40" t="s">
        <v>77</v>
      </c>
      <c r="D58" s="41"/>
      <c r="E58" s="41"/>
      <c r="F58" s="41"/>
      <c r="G58" s="41"/>
      <c r="H58" s="42"/>
      <c r="I58" s="29">
        <f>I59+I60+I61</f>
        <v>77048</v>
      </c>
      <c r="J58" s="30"/>
      <c r="K58" s="29">
        <f>K59+K60+K61</f>
        <v>79706</v>
      </c>
      <c r="L58" s="30"/>
      <c r="M58" s="27">
        <f>M59+M60+M61</f>
        <v>82610</v>
      </c>
      <c r="N58" s="27"/>
    </row>
    <row r="59" spans="1:14" ht="32.25" customHeight="1" x14ac:dyDescent="0.25">
      <c r="A59" s="50" t="s">
        <v>323</v>
      </c>
      <c r="B59" s="50"/>
      <c r="C59" s="51" t="s">
        <v>78</v>
      </c>
      <c r="D59" s="52"/>
      <c r="E59" s="52"/>
      <c r="F59" s="52"/>
      <c r="G59" s="52"/>
      <c r="H59" s="53"/>
      <c r="I59" s="31">
        <v>705</v>
      </c>
      <c r="J59" s="32"/>
      <c r="K59" s="31">
        <v>705</v>
      </c>
      <c r="L59" s="32"/>
      <c r="M59" s="28">
        <v>705</v>
      </c>
      <c r="N59" s="28"/>
    </row>
    <row r="60" spans="1:14" ht="38.25" customHeight="1" x14ac:dyDescent="0.25">
      <c r="A60" s="50" t="s">
        <v>324</v>
      </c>
      <c r="B60" s="50"/>
      <c r="C60" s="51" t="s">
        <v>79</v>
      </c>
      <c r="D60" s="52"/>
      <c r="E60" s="52"/>
      <c r="F60" s="52"/>
      <c r="G60" s="52"/>
      <c r="H60" s="53"/>
      <c r="I60" s="31">
        <v>6000</v>
      </c>
      <c r="J60" s="32"/>
      <c r="K60" s="31">
        <v>6000</v>
      </c>
      <c r="L60" s="32"/>
      <c r="M60" s="28">
        <v>6000</v>
      </c>
      <c r="N60" s="28"/>
    </row>
    <row r="61" spans="1:14" ht="36" customHeight="1" x14ac:dyDescent="0.25">
      <c r="A61" s="50" t="s">
        <v>325</v>
      </c>
      <c r="B61" s="50"/>
      <c r="C61" s="51" t="s">
        <v>80</v>
      </c>
      <c r="D61" s="52"/>
      <c r="E61" s="52"/>
      <c r="F61" s="52"/>
      <c r="G61" s="52"/>
      <c r="H61" s="53"/>
      <c r="I61" s="31">
        <v>70343</v>
      </c>
      <c r="J61" s="32"/>
      <c r="K61" s="31">
        <v>73001</v>
      </c>
      <c r="L61" s="32"/>
      <c r="M61" s="28">
        <v>75905</v>
      </c>
      <c r="N61" s="28"/>
    </row>
    <row r="62" spans="1:14" ht="36.75" customHeight="1" x14ac:dyDescent="0.25">
      <c r="A62" s="39" t="s">
        <v>81</v>
      </c>
      <c r="B62" s="39"/>
      <c r="C62" s="40" t="s">
        <v>82</v>
      </c>
      <c r="D62" s="41"/>
      <c r="E62" s="41"/>
      <c r="F62" s="41"/>
      <c r="G62" s="41"/>
      <c r="H62" s="42"/>
      <c r="I62" s="29">
        <f>I63+I65</f>
        <v>2000</v>
      </c>
      <c r="J62" s="30"/>
      <c r="K62" s="29">
        <f>K63+K65</f>
        <v>2050</v>
      </c>
      <c r="L62" s="30"/>
      <c r="M62" s="27">
        <f>M63+M65</f>
        <v>2100</v>
      </c>
      <c r="N62" s="27"/>
    </row>
    <row r="63" spans="1:14" ht="21.75" customHeight="1" x14ac:dyDescent="0.25">
      <c r="A63" s="39" t="s">
        <v>83</v>
      </c>
      <c r="B63" s="39"/>
      <c r="C63" s="40" t="s">
        <v>84</v>
      </c>
      <c r="D63" s="41"/>
      <c r="E63" s="41"/>
      <c r="F63" s="41"/>
      <c r="G63" s="41"/>
      <c r="H63" s="42"/>
      <c r="I63" s="29">
        <f>I64</f>
        <v>50</v>
      </c>
      <c r="J63" s="30"/>
      <c r="K63" s="29">
        <f>K64</f>
        <v>50</v>
      </c>
      <c r="L63" s="30"/>
      <c r="M63" s="27">
        <f>M64</f>
        <v>50</v>
      </c>
      <c r="N63" s="27"/>
    </row>
    <row r="64" spans="1:14" ht="30.75" customHeight="1" x14ac:dyDescent="0.25">
      <c r="A64" s="50" t="s">
        <v>85</v>
      </c>
      <c r="B64" s="50"/>
      <c r="C64" s="51" t="s">
        <v>86</v>
      </c>
      <c r="D64" s="52"/>
      <c r="E64" s="52"/>
      <c r="F64" s="52"/>
      <c r="G64" s="52"/>
      <c r="H64" s="53"/>
      <c r="I64" s="31">
        <v>50</v>
      </c>
      <c r="J64" s="32"/>
      <c r="K64" s="31">
        <v>50</v>
      </c>
      <c r="L64" s="32"/>
      <c r="M64" s="28">
        <v>50</v>
      </c>
      <c r="N64" s="28"/>
    </row>
    <row r="65" spans="1:14" ht="23.25" customHeight="1" x14ac:dyDescent="0.25">
      <c r="A65" s="39" t="s">
        <v>87</v>
      </c>
      <c r="B65" s="39"/>
      <c r="C65" s="40" t="s">
        <v>88</v>
      </c>
      <c r="D65" s="41"/>
      <c r="E65" s="41"/>
      <c r="F65" s="41"/>
      <c r="G65" s="41"/>
      <c r="H65" s="42"/>
      <c r="I65" s="29">
        <f>I66</f>
        <v>1950</v>
      </c>
      <c r="J65" s="30"/>
      <c r="K65" s="29">
        <f>K66</f>
        <v>2000</v>
      </c>
      <c r="L65" s="30"/>
      <c r="M65" s="27">
        <f>M66</f>
        <v>2050</v>
      </c>
      <c r="N65" s="27"/>
    </row>
    <row r="66" spans="1:14" ht="32.25" customHeight="1" x14ac:dyDescent="0.25">
      <c r="A66" s="50" t="s">
        <v>89</v>
      </c>
      <c r="B66" s="50"/>
      <c r="C66" s="51" t="s">
        <v>90</v>
      </c>
      <c r="D66" s="52"/>
      <c r="E66" s="52"/>
      <c r="F66" s="52"/>
      <c r="G66" s="52"/>
      <c r="H66" s="53"/>
      <c r="I66" s="31">
        <v>1950</v>
      </c>
      <c r="J66" s="32"/>
      <c r="K66" s="31">
        <v>2000</v>
      </c>
      <c r="L66" s="32"/>
      <c r="M66" s="28">
        <v>2050</v>
      </c>
      <c r="N66" s="28"/>
    </row>
    <row r="67" spans="1:14" ht="29.25" customHeight="1" x14ac:dyDescent="0.25">
      <c r="A67" s="39" t="s">
        <v>91</v>
      </c>
      <c r="B67" s="39"/>
      <c r="C67" s="40" t="s">
        <v>92</v>
      </c>
      <c r="D67" s="41"/>
      <c r="E67" s="41"/>
      <c r="F67" s="41"/>
      <c r="G67" s="41"/>
      <c r="H67" s="42"/>
      <c r="I67" s="29">
        <f>I68+I70</f>
        <v>116000</v>
      </c>
      <c r="J67" s="30"/>
      <c r="K67" s="29">
        <f>K68+K70</f>
        <v>114330</v>
      </c>
      <c r="L67" s="30"/>
      <c r="M67" s="27">
        <f>M68+M70</f>
        <v>112620</v>
      </c>
      <c r="N67" s="27"/>
    </row>
    <row r="68" spans="1:14" ht="91.5" customHeight="1" x14ac:dyDescent="0.25">
      <c r="A68" s="39" t="s">
        <v>93</v>
      </c>
      <c r="B68" s="39"/>
      <c r="C68" s="40" t="s">
        <v>94</v>
      </c>
      <c r="D68" s="41"/>
      <c r="E68" s="41"/>
      <c r="F68" s="41"/>
      <c r="G68" s="41"/>
      <c r="H68" s="42"/>
      <c r="I68" s="29">
        <f>I69</f>
        <v>6000</v>
      </c>
      <c r="J68" s="30"/>
      <c r="K68" s="29">
        <f>K69</f>
        <v>4330</v>
      </c>
      <c r="L68" s="30"/>
      <c r="M68" s="27">
        <f>M69</f>
        <v>2620</v>
      </c>
      <c r="N68" s="27"/>
    </row>
    <row r="69" spans="1:14" ht="108" customHeight="1" x14ac:dyDescent="0.25">
      <c r="A69" s="50" t="s">
        <v>95</v>
      </c>
      <c r="B69" s="50"/>
      <c r="C69" s="51" t="s">
        <v>96</v>
      </c>
      <c r="D69" s="52"/>
      <c r="E69" s="52"/>
      <c r="F69" s="52"/>
      <c r="G69" s="52"/>
      <c r="H69" s="53"/>
      <c r="I69" s="31">
        <v>6000</v>
      </c>
      <c r="J69" s="32"/>
      <c r="K69" s="31">
        <v>4330</v>
      </c>
      <c r="L69" s="32"/>
      <c r="M69" s="28">
        <v>2620</v>
      </c>
      <c r="N69" s="28"/>
    </row>
    <row r="70" spans="1:14" ht="43.5" customHeight="1" x14ac:dyDescent="0.25">
      <c r="A70" s="39" t="s">
        <v>97</v>
      </c>
      <c r="B70" s="39"/>
      <c r="C70" s="40" t="s">
        <v>98</v>
      </c>
      <c r="D70" s="41"/>
      <c r="E70" s="41"/>
      <c r="F70" s="41"/>
      <c r="G70" s="41"/>
      <c r="H70" s="42"/>
      <c r="I70" s="29">
        <f>I71+I72</f>
        <v>110000</v>
      </c>
      <c r="J70" s="30"/>
      <c r="K70" s="29">
        <f t="shared" ref="K70" si="0">K71+K72</f>
        <v>110000</v>
      </c>
      <c r="L70" s="30"/>
      <c r="M70" s="29">
        <f t="shared" ref="M70" si="1">M71+M72</f>
        <v>110000</v>
      </c>
      <c r="N70" s="30"/>
    </row>
    <row r="71" spans="1:14" ht="68.25" customHeight="1" x14ac:dyDescent="0.25">
      <c r="A71" s="50" t="s">
        <v>99</v>
      </c>
      <c r="B71" s="50"/>
      <c r="C71" s="51" t="s">
        <v>100</v>
      </c>
      <c r="D71" s="52"/>
      <c r="E71" s="52"/>
      <c r="F71" s="52"/>
      <c r="G71" s="52"/>
      <c r="H71" s="53"/>
      <c r="I71" s="31">
        <v>22000</v>
      </c>
      <c r="J71" s="32"/>
      <c r="K71" s="31">
        <v>22000</v>
      </c>
      <c r="L71" s="32"/>
      <c r="M71" s="28">
        <v>22000</v>
      </c>
      <c r="N71" s="28"/>
    </row>
    <row r="72" spans="1:14" ht="100.5" customHeight="1" x14ac:dyDescent="0.25">
      <c r="A72" s="50" t="s">
        <v>319</v>
      </c>
      <c r="B72" s="50"/>
      <c r="C72" s="51" t="s">
        <v>320</v>
      </c>
      <c r="D72" s="52"/>
      <c r="E72" s="52"/>
      <c r="F72" s="52"/>
      <c r="G72" s="52"/>
      <c r="H72" s="53"/>
      <c r="I72" s="31">
        <v>88000</v>
      </c>
      <c r="J72" s="32"/>
      <c r="K72" s="31">
        <v>88000</v>
      </c>
      <c r="L72" s="32"/>
      <c r="M72" s="31">
        <v>88000</v>
      </c>
      <c r="N72" s="32"/>
    </row>
    <row r="73" spans="1:14" ht="31.5" customHeight="1" x14ac:dyDescent="0.25">
      <c r="A73" s="39" t="s">
        <v>101</v>
      </c>
      <c r="B73" s="39"/>
      <c r="C73" s="40" t="s">
        <v>102</v>
      </c>
      <c r="D73" s="41"/>
      <c r="E73" s="41"/>
      <c r="F73" s="41"/>
      <c r="G73" s="41"/>
      <c r="H73" s="42"/>
      <c r="I73" s="29">
        <f>I74+I75+I76+I77</f>
        <v>28000</v>
      </c>
      <c r="J73" s="30"/>
      <c r="K73" s="29">
        <f>K74+K75+K76+K77</f>
        <v>30000</v>
      </c>
      <c r="L73" s="30"/>
      <c r="M73" s="29">
        <f>M74+M75+M76+M77</f>
        <v>32000</v>
      </c>
      <c r="N73" s="30"/>
    </row>
    <row r="74" spans="1:14" ht="65.25" customHeight="1" x14ac:dyDescent="0.25">
      <c r="A74" s="50" t="s">
        <v>260</v>
      </c>
      <c r="B74" s="50"/>
      <c r="C74" s="51" t="s">
        <v>261</v>
      </c>
      <c r="D74" s="52"/>
      <c r="E74" s="52"/>
      <c r="F74" s="52"/>
      <c r="G74" s="52"/>
      <c r="H74" s="53"/>
      <c r="I74" s="31">
        <v>5600</v>
      </c>
      <c r="J74" s="32"/>
      <c r="K74" s="31">
        <v>6000</v>
      </c>
      <c r="L74" s="32"/>
      <c r="M74" s="28">
        <v>6400</v>
      </c>
      <c r="N74" s="28"/>
    </row>
    <row r="75" spans="1:14" ht="94.5" customHeight="1" x14ac:dyDescent="0.25">
      <c r="A75" s="50" t="s">
        <v>103</v>
      </c>
      <c r="B75" s="50"/>
      <c r="C75" s="51" t="s">
        <v>104</v>
      </c>
      <c r="D75" s="52"/>
      <c r="E75" s="52"/>
      <c r="F75" s="52"/>
      <c r="G75" s="52"/>
      <c r="H75" s="53"/>
      <c r="I75" s="31">
        <v>11216</v>
      </c>
      <c r="J75" s="32"/>
      <c r="K75" s="31">
        <v>12018</v>
      </c>
      <c r="L75" s="32"/>
      <c r="M75" s="28">
        <v>12819</v>
      </c>
      <c r="N75" s="28"/>
    </row>
    <row r="76" spans="1:14" ht="94.5" customHeight="1" x14ac:dyDescent="0.25">
      <c r="A76" s="50" t="s">
        <v>321</v>
      </c>
      <c r="B76" s="50"/>
      <c r="C76" s="51" t="s">
        <v>262</v>
      </c>
      <c r="D76" s="52"/>
      <c r="E76" s="52"/>
      <c r="F76" s="52"/>
      <c r="G76" s="52"/>
      <c r="H76" s="53"/>
      <c r="I76" s="31">
        <v>10311</v>
      </c>
      <c r="J76" s="32"/>
      <c r="K76" s="31">
        <v>11047</v>
      </c>
      <c r="L76" s="32"/>
      <c r="M76" s="28">
        <v>11783</v>
      </c>
      <c r="N76" s="28"/>
    </row>
    <row r="77" spans="1:14" ht="130.5" customHeight="1" x14ac:dyDescent="0.25">
      <c r="A77" s="50" t="s">
        <v>264</v>
      </c>
      <c r="B77" s="50"/>
      <c r="C77" s="51" t="s">
        <v>263</v>
      </c>
      <c r="D77" s="52"/>
      <c r="E77" s="52"/>
      <c r="F77" s="52"/>
      <c r="G77" s="52"/>
      <c r="H77" s="53"/>
      <c r="I77" s="31">
        <v>873</v>
      </c>
      <c r="J77" s="32"/>
      <c r="K77" s="31">
        <v>935</v>
      </c>
      <c r="L77" s="32"/>
      <c r="M77" s="28">
        <v>998</v>
      </c>
      <c r="N77" s="28"/>
    </row>
    <row r="78" spans="1:14" ht="20.25" customHeight="1" x14ac:dyDescent="0.25">
      <c r="A78" s="39" t="s">
        <v>105</v>
      </c>
      <c r="B78" s="39"/>
      <c r="C78" s="40" t="s">
        <v>106</v>
      </c>
      <c r="D78" s="41"/>
      <c r="E78" s="41"/>
      <c r="F78" s="41"/>
      <c r="G78" s="41"/>
      <c r="H78" s="42"/>
      <c r="I78" s="29">
        <f>I79</f>
        <v>8000</v>
      </c>
      <c r="J78" s="30"/>
      <c r="K78" s="29">
        <f>K79</f>
        <v>9000</v>
      </c>
      <c r="L78" s="30"/>
      <c r="M78" s="27">
        <f>M79</f>
        <v>10000</v>
      </c>
      <c r="N78" s="27"/>
    </row>
    <row r="79" spans="1:14" ht="19.5" customHeight="1" x14ac:dyDescent="0.25">
      <c r="A79" s="39" t="s">
        <v>107</v>
      </c>
      <c r="B79" s="39"/>
      <c r="C79" s="40" t="s">
        <v>108</v>
      </c>
      <c r="D79" s="41"/>
      <c r="E79" s="41"/>
      <c r="F79" s="41"/>
      <c r="G79" s="41"/>
      <c r="H79" s="42"/>
      <c r="I79" s="29">
        <f>I80</f>
        <v>8000</v>
      </c>
      <c r="J79" s="30"/>
      <c r="K79" s="29">
        <f>K80</f>
        <v>9000</v>
      </c>
      <c r="L79" s="30"/>
      <c r="M79" s="27">
        <f>M80</f>
        <v>10000</v>
      </c>
      <c r="N79" s="27"/>
    </row>
    <row r="80" spans="1:14" ht="30.75" customHeight="1" x14ac:dyDescent="0.25">
      <c r="A80" s="50" t="s">
        <v>255</v>
      </c>
      <c r="B80" s="50"/>
      <c r="C80" s="51" t="s">
        <v>256</v>
      </c>
      <c r="D80" s="52"/>
      <c r="E80" s="52"/>
      <c r="F80" s="52"/>
      <c r="G80" s="52"/>
      <c r="H80" s="53"/>
      <c r="I80" s="31">
        <v>8000</v>
      </c>
      <c r="J80" s="32"/>
      <c r="K80" s="31">
        <v>9000</v>
      </c>
      <c r="L80" s="32"/>
      <c r="M80" s="28">
        <v>10000</v>
      </c>
      <c r="N80" s="28"/>
    </row>
    <row r="81" spans="1:14" ht="27.75" customHeight="1" x14ac:dyDescent="0.25">
      <c r="A81" s="39" t="s">
        <v>109</v>
      </c>
      <c r="B81" s="39"/>
      <c r="C81" s="40" t="s">
        <v>110</v>
      </c>
      <c r="D81" s="41"/>
      <c r="E81" s="41"/>
      <c r="F81" s="41"/>
      <c r="G81" s="41"/>
      <c r="H81" s="42"/>
      <c r="I81" s="29">
        <f>I82</f>
        <v>6947816.75</v>
      </c>
      <c r="J81" s="30"/>
      <c r="K81" s="29">
        <f>K82</f>
        <v>7297839.0900000008</v>
      </c>
      <c r="L81" s="30"/>
      <c r="M81" s="27">
        <f>M82</f>
        <v>6488725.5899999999</v>
      </c>
      <c r="N81" s="27"/>
    </row>
    <row r="82" spans="1:14" ht="28.5" customHeight="1" x14ac:dyDescent="0.25">
      <c r="A82" s="39" t="s">
        <v>111</v>
      </c>
      <c r="B82" s="39"/>
      <c r="C82" s="40" t="s">
        <v>112</v>
      </c>
      <c r="D82" s="41"/>
      <c r="E82" s="41"/>
      <c r="F82" s="41"/>
      <c r="G82" s="41"/>
      <c r="H82" s="42"/>
      <c r="I82" s="29">
        <f>I83+I85+I143+I174</f>
        <v>6947816.75</v>
      </c>
      <c r="J82" s="30"/>
      <c r="K82" s="29">
        <f>K83+K85+K143+K174</f>
        <v>7297839.0900000008</v>
      </c>
      <c r="L82" s="30"/>
      <c r="M82" s="27">
        <f>M83+M85+M143+M174</f>
        <v>6488725.5899999999</v>
      </c>
      <c r="N82" s="27"/>
    </row>
    <row r="83" spans="1:14" ht="30" customHeight="1" x14ac:dyDescent="0.25">
      <c r="A83" s="39" t="s">
        <v>113</v>
      </c>
      <c r="B83" s="39"/>
      <c r="C83" s="40" t="s">
        <v>114</v>
      </c>
      <c r="D83" s="41"/>
      <c r="E83" s="41"/>
      <c r="F83" s="41"/>
      <c r="G83" s="41"/>
      <c r="H83" s="42"/>
      <c r="I83" s="29">
        <f>I84</f>
        <v>7978</v>
      </c>
      <c r="J83" s="30"/>
      <c r="K83" s="29">
        <f>K84</f>
        <v>4136</v>
      </c>
      <c r="L83" s="30"/>
      <c r="M83" s="27">
        <f>M84</f>
        <v>11097</v>
      </c>
      <c r="N83" s="27"/>
    </row>
    <row r="84" spans="1:14" ht="48.75" customHeight="1" x14ac:dyDescent="0.25">
      <c r="A84" s="50" t="s">
        <v>115</v>
      </c>
      <c r="B84" s="50"/>
      <c r="C84" s="51" t="s">
        <v>116</v>
      </c>
      <c r="D84" s="52"/>
      <c r="E84" s="52"/>
      <c r="F84" s="52"/>
      <c r="G84" s="52"/>
      <c r="H84" s="53"/>
      <c r="I84" s="31">
        <v>7978</v>
      </c>
      <c r="J84" s="32"/>
      <c r="K84" s="31">
        <v>4136</v>
      </c>
      <c r="L84" s="32"/>
      <c r="M84" s="28">
        <v>11097</v>
      </c>
      <c r="N84" s="28"/>
    </row>
    <row r="85" spans="1:14" ht="45" customHeight="1" x14ac:dyDescent="0.25">
      <c r="A85" s="39" t="s">
        <v>117</v>
      </c>
      <c r="B85" s="39"/>
      <c r="C85" s="40" t="s">
        <v>118</v>
      </c>
      <c r="D85" s="41"/>
      <c r="E85" s="41"/>
      <c r="F85" s="41"/>
      <c r="G85" s="41"/>
      <c r="H85" s="42"/>
      <c r="I85" s="29">
        <f>I86+I87+I88+I90+I92+I94+I97+I98+I99+I103+I93+I100+I89+I101+I95+I102+I91</f>
        <v>2183957.02</v>
      </c>
      <c r="J85" s="30"/>
      <c r="K85" s="29">
        <f t="shared" ref="K85" si="2">K86+K87+K88+K90+K92+K94+K97+K98+K99+K103+K93+K100+K89+K101+K95+K102+K91</f>
        <v>2581117.3600000003</v>
      </c>
      <c r="L85" s="30"/>
      <c r="M85" s="29">
        <f>M86+M87+M88+M90+M92+M94+M97+M98+M99+M103+M93+M100+M89+M101+M95+M102+M91+M96</f>
        <v>1789527.8599999999</v>
      </c>
      <c r="N85" s="30"/>
    </row>
    <row r="86" spans="1:14" s="6" customFormat="1" ht="168.75" customHeight="1" x14ac:dyDescent="0.25">
      <c r="A86" s="63" t="s">
        <v>229</v>
      </c>
      <c r="B86" s="63"/>
      <c r="C86" s="60" t="s">
        <v>302</v>
      </c>
      <c r="D86" s="66"/>
      <c r="E86" s="66"/>
      <c r="F86" s="66"/>
      <c r="G86" s="66"/>
      <c r="H86" s="67"/>
      <c r="I86" s="21">
        <v>4997</v>
      </c>
      <c r="J86" s="22"/>
      <c r="K86" s="21">
        <v>0</v>
      </c>
      <c r="L86" s="22"/>
      <c r="M86" s="21">
        <v>2775.9</v>
      </c>
      <c r="N86" s="22"/>
    </row>
    <row r="87" spans="1:14" s="6" customFormat="1" ht="84" customHeight="1" x14ac:dyDescent="0.25">
      <c r="A87" s="63" t="s">
        <v>119</v>
      </c>
      <c r="B87" s="63"/>
      <c r="C87" s="60" t="s">
        <v>270</v>
      </c>
      <c r="D87" s="61"/>
      <c r="E87" s="61"/>
      <c r="F87" s="61"/>
      <c r="G87" s="61"/>
      <c r="H87" s="62"/>
      <c r="I87" s="21">
        <v>14118.72</v>
      </c>
      <c r="J87" s="22"/>
      <c r="K87" s="21">
        <v>10979.54</v>
      </c>
      <c r="L87" s="22"/>
      <c r="M87" s="18">
        <v>9000</v>
      </c>
      <c r="N87" s="18"/>
    </row>
    <row r="88" spans="1:14" s="7" customFormat="1" ht="63.75" hidden="1" customHeight="1" x14ac:dyDescent="0.25">
      <c r="A88" s="63" t="s">
        <v>200</v>
      </c>
      <c r="B88" s="63"/>
      <c r="C88" s="60" t="s">
        <v>203</v>
      </c>
      <c r="D88" s="61"/>
      <c r="E88" s="61"/>
      <c r="F88" s="61"/>
      <c r="G88" s="61"/>
      <c r="H88" s="62"/>
      <c r="I88" s="21">
        <v>0</v>
      </c>
      <c r="J88" s="22"/>
      <c r="K88" s="21">
        <v>0</v>
      </c>
      <c r="L88" s="22"/>
      <c r="M88" s="18">
        <v>0</v>
      </c>
      <c r="N88" s="18"/>
    </row>
    <row r="89" spans="1:14" s="7" customFormat="1" ht="113.25" customHeight="1" x14ac:dyDescent="0.25">
      <c r="A89" s="63" t="s">
        <v>268</v>
      </c>
      <c r="B89" s="63"/>
      <c r="C89" s="60" t="s">
        <v>269</v>
      </c>
      <c r="D89" s="61"/>
      <c r="E89" s="61"/>
      <c r="F89" s="61"/>
      <c r="G89" s="61"/>
      <c r="H89" s="62"/>
      <c r="I89" s="21">
        <v>6159.34</v>
      </c>
      <c r="J89" s="22"/>
      <c r="K89" s="21">
        <v>0</v>
      </c>
      <c r="L89" s="22"/>
      <c r="M89" s="18">
        <v>0</v>
      </c>
      <c r="N89" s="18"/>
    </row>
    <row r="90" spans="1:14" s="7" customFormat="1" ht="51.75" customHeight="1" x14ac:dyDescent="0.25">
      <c r="A90" s="63" t="s">
        <v>201</v>
      </c>
      <c r="B90" s="63"/>
      <c r="C90" s="60" t="s">
        <v>204</v>
      </c>
      <c r="D90" s="61"/>
      <c r="E90" s="61"/>
      <c r="F90" s="61"/>
      <c r="G90" s="61"/>
      <c r="H90" s="62"/>
      <c r="I90" s="21">
        <v>3100.14</v>
      </c>
      <c r="J90" s="22"/>
      <c r="K90" s="21">
        <v>0</v>
      </c>
      <c r="L90" s="22"/>
      <c r="M90" s="18">
        <v>0</v>
      </c>
      <c r="N90" s="18"/>
    </row>
    <row r="91" spans="1:14" s="7" customFormat="1" ht="51.75" customHeight="1" x14ac:dyDescent="0.25">
      <c r="A91" s="63" t="s">
        <v>200</v>
      </c>
      <c r="B91" s="63"/>
      <c r="C91" s="60" t="s">
        <v>301</v>
      </c>
      <c r="D91" s="61"/>
      <c r="E91" s="61"/>
      <c r="F91" s="61"/>
      <c r="G91" s="61"/>
      <c r="H91" s="62"/>
      <c r="I91" s="21">
        <v>0</v>
      </c>
      <c r="J91" s="22"/>
      <c r="K91" s="21">
        <v>0</v>
      </c>
      <c r="L91" s="22"/>
      <c r="M91" s="18">
        <v>33436.83</v>
      </c>
      <c r="N91" s="18"/>
    </row>
    <row r="92" spans="1:14" s="7" customFormat="1" ht="62.25" customHeight="1" x14ac:dyDescent="0.25">
      <c r="A92" s="63" t="s">
        <v>202</v>
      </c>
      <c r="B92" s="63"/>
      <c r="C92" s="60" t="s">
        <v>205</v>
      </c>
      <c r="D92" s="61"/>
      <c r="E92" s="61"/>
      <c r="F92" s="61"/>
      <c r="G92" s="61"/>
      <c r="H92" s="62"/>
      <c r="I92" s="21">
        <v>639161.4</v>
      </c>
      <c r="J92" s="22"/>
      <c r="K92" s="21">
        <v>852215.1</v>
      </c>
      <c r="L92" s="22"/>
      <c r="M92" s="18">
        <v>281231</v>
      </c>
      <c r="N92" s="18"/>
    </row>
    <row r="93" spans="1:14" s="7" customFormat="1" ht="63.75" customHeight="1" x14ac:dyDescent="0.25">
      <c r="A93" s="63" t="s">
        <v>234</v>
      </c>
      <c r="B93" s="63"/>
      <c r="C93" s="60" t="s">
        <v>235</v>
      </c>
      <c r="D93" s="61"/>
      <c r="E93" s="61"/>
      <c r="F93" s="61"/>
      <c r="G93" s="61"/>
      <c r="H93" s="62"/>
      <c r="I93" s="21">
        <v>176589</v>
      </c>
      <c r="J93" s="22"/>
      <c r="K93" s="21">
        <v>178643</v>
      </c>
      <c r="L93" s="22"/>
      <c r="M93" s="18">
        <v>184041</v>
      </c>
      <c r="N93" s="18"/>
    </row>
    <row r="94" spans="1:14" s="7" customFormat="1" ht="39" customHeight="1" x14ac:dyDescent="0.25">
      <c r="A94" s="63" t="s">
        <v>227</v>
      </c>
      <c r="B94" s="63"/>
      <c r="C94" s="60" t="s">
        <v>228</v>
      </c>
      <c r="D94" s="61"/>
      <c r="E94" s="61"/>
      <c r="F94" s="61"/>
      <c r="G94" s="61"/>
      <c r="H94" s="62"/>
      <c r="I94" s="21">
        <v>9899</v>
      </c>
      <c r="J94" s="22"/>
      <c r="K94" s="21">
        <v>10627</v>
      </c>
      <c r="L94" s="22"/>
      <c r="M94" s="18">
        <v>10746</v>
      </c>
      <c r="N94" s="18"/>
    </row>
    <row r="95" spans="1:14" s="7" customFormat="1" ht="75.75" customHeight="1" x14ac:dyDescent="0.25">
      <c r="A95" s="63" t="s">
        <v>293</v>
      </c>
      <c r="B95" s="63"/>
      <c r="C95" s="60" t="s">
        <v>308</v>
      </c>
      <c r="D95" s="61"/>
      <c r="E95" s="61"/>
      <c r="F95" s="61"/>
      <c r="G95" s="61"/>
      <c r="H95" s="62"/>
      <c r="I95" s="21">
        <v>1764.64</v>
      </c>
      <c r="J95" s="22"/>
      <c r="K95" s="21">
        <v>1377.66</v>
      </c>
      <c r="L95" s="22"/>
      <c r="M95" s="18">
        <v>1383.7</v>
      </c>
      <c r="N95" s="18"/>
    </row>
    <row r="96" spans="1:14" s="7" customFormat="1" ht="79.5" customHeight="1" x14ac:dyDescent="0.25">
      <c r="A96" s="63" t="s">
        <v>300</v>
      </c>
      <c r="B96" s="63"/>
      <c r="C96" s="60" t="s">
        <v>318</v>
      </c>
      <c r="D96" s="61"/>
      <c r="E96" s="61"/>
      <c r="F96" s="61"/>
      <c r="G96" s="61"/>
      <c r="H96" s="62"/>
      <c r="I96" s="21">
        <v>0</v>
      </c>
      <c r="J96" s="22"/>
      <c r="K96" s="21">
        <v>0</v>
      </c>
      <c r="L96" s="22"/>
      <c r="M96" s="18">
        <v>4836</v>
      </c>
      <c r="N96" s="18"/>
    </row>
    <row r="97" spans="1:14" s="7" customFormat="1" ht="47.25" customHeight="1" x14ac:dyDescent="0.25">
      <c r="A97" s="63" t="s">
        <v>223</v>
      </c>
      <c r="B97" s="63"/>
      <c r="C97" s="60" t="s">
        <v>225</v>
      </c>
      <c r="D97" s="61"/>
      <c r="E97" s="61"/>
      <c r="F97" s="61"/>
      <c r="G97" s="61"/>
      <c r="H97" s="62"/>
      <c r="I97" s="21">
        <v>0</v>
      </c>
      <c r="J97" s="22"/>
      <c r="K97" s="21">
        <v>301649.59999999998</v>
      </c>
      <c r="L97" s="22"/>
      <c r="M97" s="18">
        <v>0</v>
      </c>
      <c r="N97" s="18"/>
    </row>
    <row r="98" spans="1:14" s="7" customFormat="1" ht="60.75" hidden="1" customHeight="1" x14ac:dyDescent="0.25">
      <c r="A98" s="63" t="s">
        <v>224</v>
      </c>
      <c r="B98" s="63"/>
      <c r="C98" s="60" t="s">
        <v>226</v>
      </c>
      <c r="D98" s="61"/>
      <c r="E98" s="61"/>
      <c r="F98" s="61"/>
      <c r="G98" s="61"/>
      <c r="H98" s="62"/>
      <c r="I98" s="21"/>
      <c r="J98" s="22"/>
      <c r="K98" s="21"/>
      <c r="L98" s="22"/>
      <c r="M98" s="18"/>
      <c r="N98" s="18"/>
    </row>
    <row r="99" spans="1:14" s="7" customFormat="1" ht="34.5" hidden="1" customHeight="1" x14ac:dyDescent="0.25">
      <c r="A99" s="63" t="s">
        <v>231</v>
      </c>
      <c r="B99" s="63"/>
      <c r="C99" s="60" t="s">
        <v>232</v>
      </c>
      <c r="D99" s="61"/>
      <c r="E99" s="61"/>
      <c r="F99" s="61"/>
      <c r="G99" s="61"/>
      <c r="H99" s="62"/>
      <c r="I99" s="21"/>
      <c r="J99" s="22"/>
      <c r="K99" s="21"/>
      <c r="L99" s="22"/>
      <c r="M99" s="18"/>
      <c r="N99" s="18"/>
    </row>
    <row r="100" spans="1:14" s="7" customFormat="1" ht="48" hidden="1" customHeight="1" x14ac:dyDescent="0.25">
      <c r="A100" s="63" t="s">
        <v>244</v>
      </c>
      <c r="B100" s="63"/>
      <c r="C100" s="60" t="s">
        <v>245</v>
      </c>
      <c r="D100" s="61"/>
      <c r="E100" s="61"/>
      <c r="F100" s="61"/>
      <c r="G100" s="61"/>
      <c r="H100" s="62"/>
      <c r="I100" s="21"/>
      <c r="J100" s="22"/>
      <c r="K100" s="21"/>
      <c r="L100" s="22"/>
      <c r="M100" s="18"/>
      <c r="N100" s="18"/>
    </row>
    <row r="101" spans="1:14" s="7" customFormat="1" ht="64.5" customHeight="1" x14ac:dyDescent="0.25">
      <c r="A101" s="63" t="s">
        <v>224</v>
      </c>
      <c r="B101" s="63"/>
      <c r="C101" s="60" t="s">
        <v>226</v>
      </c>
      <c r="D101" s="61"/>
      <c r="E101" s="61"/>
      <c r="F101" s="61"/>
      <c r="G101" s="61"/>
      <c r="H101" s="62"/>
      <c r="I101" s="21">
        <v>146710</v>
      </c>
      <c r="J101" s="22"/>
      <c r="K101" s="21">
        <v>0</v>
      </c>
      <c r="L101" s="22"/>
      <c r="M101" s="18">
        <v>0</v>
      </c>
      <c r="N101" s="18"/>
    </row>
    <row r="102" spans="1:14" s="7" customFormat="1" ht="72" customHeight="1" x14ac:dyDescent="0.25">
      <c r="A102" s="63" t="s">
        <v>317</v>
      </c>
      <c r="B102" s="63"/>
      <c r="C102" s="60" t="s">
        <v>299</v>
      </c>
      <c r="D102" s="61"/>
      <c r="E102" s="61"/>
      <c r="F102" s="61"/>
      <c r="G102" s="61"/>
      <c r="H102" s="62"/>
      <c r="I102" s="21">
        <v>25890</v>
      </c>
      <c r="J102" s="22"/>
      <c r="K102" s="21">
        <v>97881.24</v>
      </c>
      <c r="L102" s="22"/>
      <c r="M102" s="18">
        <v>103362.59</v>
      </c>
      <c r="N102" s="18"/>
    </row>
    <row r="103" spans="1:14" s="3" customFormat="1" ht="35.25" customHeight="1" x14ac:dyDescent="0.25">
      <c r="A103" s="63" t="s">
        <v>120</v>
      </c>
      <c r="B103" s="63"/>
      <c r="C103" s="60" t="s">
        <v>172</v>
      </c>
      <c r="D103" s="61"/>
      <c r="E103" s="61"/>
      <c r="F103" s="61"/>
      <c r="G103" s="61"/>
      <c r="H103" s="62"/>
      <c r="I103" s="25">
        <f t="shared" ref="I103" si="3">SUM(I104:J142)</f>
        <v>1155567.7799999998</v>
      </c>
      <c r="J103" s="26"/>
      <c r="K103" s="25">
        <f t="shared" ref="K103" si="4">SUM(K104:L142)</f>
        <v>1127744.2200000002</v>
      </c>
      <c r="L103" s="26"/>
      <c r="M103" s="25">
        <f>SUM(M104:N142)</f>
        <v>1158714.8399999999</v>
      </c>
      <c r="N103" s="26"/>
    </row>
    <row r="104" spans="1:14" s="6" customFormat="1" ht="80.25" customHeight="1" x14ac:dyDescent="0.25">
      <c r="A104" s="35" t="s">
        <v>121</v>
      </c>
      <c r="B104" s="35"/>
      <c r="C104" s="36" t="s">
        <v>174</v>
      </c>
      <c r="D104" s="37"/>
      <c r="E104" s="37"/>
      <c r="F104" s="37"/>
      <c r="G104" s="37"/>
      <c r="H104" s="38"/>
      <c r="I104" s="15">
        <v>4248</v>
      </c>
      <c r="J104" s="16"/>
      <c r="K104" s="15">
        <v>3155</v>
      </c>
      <c r="L104" s="16"/>
      <c r="M104" s="17">
        <v>3155</v>
      </c>
      <c r="N104" s="17"/>
    </row>
    <row r="105" spans="1:14" s="6" customFormat="1" ht="63" customHeight="1" x14ac:dyDescent="0.25">
      <c r="A105" s="35" t="s">
        <v>122</v>
      </c>
      <c r="B105" s="35"/>
      <c r="C105" s="36" t="s">
        <v>175</v>
      </c>
      <c r="D105" s="37"/>
      <c r="E105" s="37"/>
      <c r="F105" s="37"/>
      <c r="G105" s="37"/>
      <c r="H105" s="38"/>
      <c r="I105" s="15">
        <v>3854</v>
      </c>
      <c r="J105" s="16"/>
      <c r="K105" s="15">
        <v>0</v>
      </c>
      <c r="L105" s="16"/>
      <c r="M105" s="17">
        <v>6252</v>
      </c>
      <c r="N105" s="17"/>
    </row>
    <row r="106" spans="1:14" s="6" customFormat="1" ht="62.25" customHeight="1" x14ac:dyDescent="0.25">
      <c r="A106" s="35" t="s">
        <v>123</v>
      </c>
      <c r="B106" s="35"/>
      <c r="C106" s="36" t="s">
        <v>176</v>
      </c>
      <c r="D106" s="37"/>
      <c r="E106" s="37"/>
      <c r="F106" s="37"/>
      <c r="G106" s="37"/>
      <c r="H106" s="38"/>
      <c r="I106" s="15">
        <v>9706</v>
      </c>
      <c r="J106" s="16"/>
      <c r="K106" s="15">
        <v>10094</v>
      </c>
      <c r="L106" s="16"/>
      <c r="M106" s="17">
        <v>10498</v>
      </c>
      <c r="N106" s="17"/>
    </row>
    <row r="107" spans="1:14" ht="72.75" customHeight="1" x14ac:dyDescent="0.25">
      <c r="A107" s="35" t="s">
        <v>124</v>
      </c>
      <c r="B107" s="35"/>
      <c r="C107" s="36" t="s">
        <v>309</v>
      </c>
      <c r="D107" s="37"/>
      <c r="E107" s="37"/>
      <c r="F107" s="37"/>
      <c r="G107" s="37"/>
      <c r="H107" s="38"/>
      <c r="I107" s="15">
        <v>0</v>
      </c>
      <c r="J107" s="16"/>
      <c r="K107" s="15">
        <v>0</v>
      </c>
      <c r="L107" s="16"/>
      <c r="M107" s="17">
        <v>3468</v>
      </c>
      <c r="N107" s="17"/>
    </row>
    <row r="108" spans="1:14" s="6" customFormat="1" ht="33.75" customHeight="1" x14ac:dyDescent="0.25">
      <c r="A108" s="35" t="s">
        <v>125</v>
      </c>
      <c r="B108" s="35"/>
      <c r="C108" s="36" t="s">
        <v>177</v>
      </c>
      <c r="D108" s="37"/>
      <c r="E108" s="37"/>
      <c r="F108" s="37"/>
      <c r="G108" s="37"/>
      <c r="H108" s="38"/>
      <c r="I108" s="15">
        <v>14602</v>
      </c>
      <c r="J108" s="16"/>
      <c r="K108" s="15">
        <v>14602</v>
      </c>
      <c r="L108" s="16"/>
      <c r="M108" s="17">
        <v>14602</v>
      </c>
      <c r="N108" s="17"/>
    </row>
    <row r="109" spans="1:14" s="6" customFormat="1" ht="33.75" customHeight="1" x14ac:dyDescent="0.25">
      <c r="A109" s="35" t="s">
        <v>126</v>
      </c>
      <c r="B109" s="35"/>
      <c r="C109" s="36" t="s">
        <v>178</v>
      </c>
      <c r="D109" s="37"/>
      <c r="E109" s="37"/>
      <c r="F109" s="37"/>
      <c r="G109" s="37"/>
      <c r="H109" s="38"/>
      <c r="I109" s="15">
        <v>43565.54</v>
      </c>
      <c r="J109" s="16"/>
      <c r="K109" s="15">
        <v>124174.96</v>
      </c>
      <c r="L109" s="16"/>
      <c r="M109" s="17">
        <v>67650.09</v>
      </c>
      <c r="N109" s="17"/>
    </row>
    <row r="110" spans="1:14" s="6" customFormat="1" ht="31.5" customHeight="1" x14ac:dyDescent="0.25">
      <c r="A110" s="35" t="s">
        <v>127</v>
      </c>
      <c r="B110" s="35"/>
      <c r="C110" s="36" t="s">
        <v>179</v>
      </c>
      <c r="D110" s="37"/>
      <c r="E110" s="37"/>
      <c r="F110" s="37"/>
      <c r="G110" s="37"/>
      <c r="H110" s="38"/>
      <c r="I110" s="15">
        <v>33070</v>
      </c>
      <c r="J110" s="16"/>
      <c r="K110" s="15">
        <v>0</v>
      </c>
      <c r="L110" s="16"/>
      <c r="M110" s="17">
        <v>0</v>
      </c>
      <c r="N110" s="17"/>
    </row>
    <row r="111" spans="1:14" ht="63" customHeight="1" x14ac:dyDescent="0.25">
      <c r="A111" s="35" t="s">
        <v>128</v>
      </c>
      <c r="B111" s="35"/>
      <c r="C111" s="36" t="s">
        <v>180</v>
      </c>
      <c r="D111" s="37"/>
      <c r="E111" s="37"/>
      <c r="F111" s="37"/>
      <c r="G111" s="37"/>
      <c r="H111" s="38"/>
      <c r="I111" s="15">
        <v>31783</v>
      </c>
      <c r="J111" s="16"/>
      <c r="K111" s="15">
        <v>11229</v>
      </c>
      <c r="L111" s="16"/>
      <c r="M111" s="17">
        <v>10968</v>
      </c>
      <c r="N111" s="17"/>
    </row>
    <row r="112" spans="1:14" ht="45" customHeight="1" x14ac:dyDescent="0.25">
      <c r="A112" s="35" t="s">
        <v>129</v>
      </c>
      <c r="B112" s="35"/>
      <c r="C112" s="36" t="s">
        <v>181</v>
      </c>
      <c r="D112" s="37"/>
      <c r="E112" s="37"/>
      <c r="F112" s="37"/>
      <c r="G112" s="37"/>
      <c r="H112" s="38"/>
      <c r="I112" s="15">
        <v>127835</v>
      </c>
      <c r="J112" s="16"/>
      <c r="K112" s="15">
        <v>182799</v>
      </c>
      <c r="L112" s="16"/>
      <c r="M112" s="17">
        <v>148705</v>
      </c>
      <c r="N112" s="17"/>
    </row>
    <row r="113" spans="1:14" s="6" customFormat="1" ht="51.75" hidden="1" customHeight="1" x14ac:dyDescent="0.25">
      <c r="A113" s="35" t="s">
        <v>130</v>
      </c>
      <c r="B113" s="35"/>
      <c r="C113" s="36" t="s">
        <v>182</v>
      </c>
      <c r="D113" s="37"/>
      <c r="E113" s="37"/>
      <c r="F113" s="37"/>
      <c r="G113" s="37"/>
      <c r="H113" s="38"/>
      <c r="I113" s="15"/>
      <c r="J113" s="16"/>
      <c r="K113" s="15"/>
      <c r="L113" s="16"/>
      <c r="M113" s="17"/>
      <c r="N113" s="17"/>
    </row>
    <row r="114" spans="1:14" s="6" customFormat="1" ht="105.75" hidden="1" customHeight="1" x14ac:dyDescent="0.25">
      <c r="A114" s="35" t="s">
        <v>131</v>
      </c>
      <c r="B114" s="35"/>
      <c r="C114" s="36" t="s">
        <v>183</v>
      </c>
      <c r="D114" s="37"/>
      <c r="E114" s="37"/>
      <c r="F114" s="37"/>
      <c r="G114" s="37"/>
      <c r="H114" s="38"/>
      <c r="I114" s="15"/>
      <c r="J114" s="16"/>
      <c r="K114" s="15"/>
      <c r="L114" s="16"/>
      <c r="M114" s="17"/>
      <c r="N114" s="17"/>
    </row>
    <row r="115" spans="1:14" s="6" customFormat="1" ht="126.75" hidden="1" customHeight="1" x14ac:dyDescent="0.25">
      <c r="A115" s="35" t="s">
        <v>132</v>
      </c>
      <c r="B115" s="35"/>
      <c r="C115" s="36" t="s">
        <v>184</v>
      </c>
      <c r="D115" s="37"/>
      <c r="E115" s="37"/>
      <c r="F115" s="37"/>
      <c r="G115" s="37"/>
      <c r="H115" s="38"/>
      <c r="I115" s="15"/>
      <c r="J115" s="16"/>
      <c r="K115" s="15"/>
      <c r="L115" s="16"/>
      <c r="M115" s="17"/>
      <c r="N115" s="17"/>
    </row>
    <row r="116" spans="1:14" s="6" customFormat="1" ht="90" hidden="1" customHeight="1" x14ac:dyDescent="0.25">
      <c r="A116" s="35" t="s">
        <v>133</v>
      </c>
      <c r="B116" s="35"/>
      <c r="C116" s="36" t="s">
        <v>185</v>
      </c>
      <c r="D116" s="37"/>
      <c r="E116" s="37"/>
      <c r="F116" s="37"/>
      <c r="G116" s="37"/>
      <c r="H116" s="38"/>
      <c r="I116" s="15"/>
      <c r="J116" s="16"/>
      <c r="K116" s="15"/>
      <c r="L116" s="16"/>
      <c r="M116" s="17"/>
      <c r="N116" s="17"/>
    </row>
    <row r="117" spans="1:14" s="6" customFormat="1" ht="142.5" customHeight="1" x14ac:dyDescent="0.25">
      <c r="A117" s="35" t="s">
        <v>132</v>
      </c>
      <c r="B117" s="35"/>
      <c r="C117" s="36" t="s">
        <v>307</v>
      </c>
      <c r="D117" s="37"/>
      <c r="E117" s="37"/>
      <c r="F117" s="37"/>
      <c r="G117" s="37"/>
      <c r="H117" s="38"/>
      <c r="I117" s="15">
        <v>252</v>
      </c>
      <c r="J117" s="16"/>
      <c r="K117" s="15">
        <v>187</v>
      </c>
      <c r="L117" s="16"/>
      <c r="M117" s="17">
        <v>187</v>
      </c>
      <c r="N117" s="17"/>
    </row>
    <row r="118" spans="1:14" s="6" customFormat="1" ht="123.75" hidden="1" customHeight="1" x14ac:dyDescent="0.25">
      <c r="A118" s="35" t="s">
        <v>134</v>
      </c>
      <c r="B118" s="35"/>
      <c r="C118" s="36" t="s">
        <v>186</v>
      </c>
      <c r="D118" s="37"/>
      <c r="E118" s="37"/>
      <c r="F118" s="37"/>
      <c r="G118" s="37"/>
      <c r="H118" s="38"/>
      <c r="I118" s="15"/>
      <c r="J118" s="16"/>
      <c r="K118" s="15"/>
      <c r="L118" s="16"/>
      <c r="M118" s="17"/>
      <c r="N118" s="17"/>
    </row>
    <row r="119" spans="1:14" s="6" customFormat="1" ht="24" customHeight="1" x14ac:dyDescent="0.25">
      <c r="A119" s="35" t="s">
        <v>135</v>
      </c>
      <c r="B119" s="35"/>
      <c r="C119" s="36" t="s">
        <v>210</v>
      </c>
      <c r="D119" s="37"/>
      <c r="E119" s="37"/>
      <c r="F119" s="37"/>
      <c r="G119" s="37"/>
      <c r="H119" s="38"/>
      <c r="I119" s="15">
        <v>9026.5400000000009</v>
      </c>
      <c r="J119" s="16"/>
      <c r="K119" s="15">
        <v>7100.35</v>
      </c>
      <c r="L119" s="16"/>
      <c r="M119" s="17">
        <v>7100.35</v>
      </c>
      <c r="N119" s="17"/>
    </row>
    <row r="120" spans="1:14" s="6" customFormat="1" ht="21.75" hidden="1" customHeight="1" x14ac:dyDescent="0.25">
      <c r="A120" s="35" t="s">
        <v>136</v>
      </c>
      <c r="B120" s="35"/>
      <c r="C120" s="36" t="s">
        <v>211</v>
      </c>
      <c r="D120" s="37"/>
      <c r="E120" s="37"/>
      <c r="F120" s="37"/>
      <c r="G120" s="37"/>
      <c r="H120" s="38"/>
      <c r="I120" s="15"/>
      <c r="J120" s="16"/>
      <c r="K120" s="15"/>
      <c r="L120" s="16"/>
      <c r="M120" s="17"/>
      <c r="N120" s="17"/>
    </row>
    <row r="121" spans="1:14" ht="42.75" hidden="1" customHeight="1" x14ac:dyDescent="0.25">
      <c r="A121" s="35" t="s">
        <v>206</v>
      </c>
      <c r="B121" s="35"/>
      <c r="C121" s="36" t="s">
        <v>208</v>
      </c>
      <c r="D121" s="37"/>
      <c r="E121" s="37"/>
      <c r="F121" s="37"/>
      <c r="G121" s="37"/>
      <c r="H121" s="38"/>
      <c r="I121" s="15"/>
      <c r="J121" s="16"/>
      <c r="K121" s="15"/>
      <c r="L121" s="16"/>
      <c r="M121" s="17"/>
      <c r="N121" s="17"/>
    </row>
    <row r="122" spans="1:14" s="6" customFormat="1" ht="48" hidden="1" customHeight="1" x14ac:dyDescent="0.25">
      <c r="A122" s="35" t="s">
        <v>207</v>
      </c>
      <c r="B122" s="35"/>
      <c r="C122" s="36" t="s">
        <v>209</v>
      </c>
      <c r="D122" s="37"/>
      <c r="E122" s="37"/>
      <c r="F122" s="37"/>
      <c r="G122" s="37"/>
      <c r="H122" s="38"/>
      <c r="I122" s="15"/>
      <c r="J122" s="16"/>
      <c r="K122" s="15"/>
      <c r="L122" s="16"/>
      <c r="M122" s="17"/>
      <c r="N122" s="17"/>
    </row>
    <row r="123" spans="1:14" s="6" customFormat="1" ht="55.5" customHeight="1" x14ac:dyDescent="0.25">
      <c r="A123" s="35" t="s">
        <v>137</v>
      </c>
      <c r="B123" s="35"/>
      <c r="C123" s="36" t="s">
        <v>284</v>
      </c>
      <c r="D123" s="37"/>
      <c r="E123" s="37"/>
      <c r="F123" s="37"/>
      <c r="G123" s="37"/>
      <c r="H123" s="38"/>
      <c r="I123" s="15">
        <v>6299.15</v>
      </c>
      <c r="J123" s="16"/>
      <c r="K123" s="15">
        <v>4517.1000000000004</v>
      </c>
      <c r="L123" s="16"/>
      <c r="M123" s="17">
        <v>123</v>
      </c>
      <c r="N123" s="17"/>
    </row>
    <row r="124" spans="1:14" ht="42" customHeight="1" x14ac:dyDescent="0.25">
      <c r="A124" s="35" t="s">
        <v>212</v>
      </c>
      <c r="B124" s="35"/>
      <c r="C124" s="36" t="s">
        <v>215</v>
      </c>
      <c r="D124" s="37"/>
      <c r="E124" s="37"/>
      <c r="F124" s="37"/>
      <c r="G124" s="37"/>
      <c r="H124" s="38"/>
      <c r="I124" s="15">
        <v>0</v>
      </c>
      <c r="J124" s="16"/>
      <c r="K124" s="15">
        <v>0</v>
      </c>
      <c r="L124" s="16"/>
      <c r="M124" s="17">
        <v>43150</v>
      </c>
      <c r="N124" s="17"/>
    </row>
    <row r="125" spans="1:14" s="6" customFormat="1" ht="35.25" customHeight="1" x14ac:dyDescent="0.25">
      <c r="A125" s="35" t="s">
        <v>213</v>
      </c>
      <c r="B125" s="35"/>
      <c r="C125" s="36" t="s">
        <v>216</v>
      </c>
      <c r="D125" s="37"/>
      <c r="E125" s="37"/>
      <c r="F125" s="37"/>
      <c r="G125" s="37"/>
      <c r="H125" s="38"/>
      <c r="I125" s="15">
        <v>0</v>
      </c>
      <c r="J125" s="16"/>
      <c r="K125" s="15">
        <v>0</v>
      </c>
      <c r="L125" s="16"/>
      <c r="M125" s="17">
        <v>258900</v>
      </c>
      <c r="N125" s="17"/>
    </row>
    <row r="126" spans="1:14" s="6" customFormat="1" ht="55.5" customHeight="1" x14ac:dyDescent="0.25">
      <c r="A126" s="35" t="s">
        <v>214</v>
      </c>
      <c r="B126" s="35"/>
      <c r="C126" s="36" t="s">
        <v>217</v>
      </c>
      <c r="D126" s="37"/>
      <c r="E126" s="37"/>
      <c r="F126" s="37"/>
      <c r="G126" s="37"/>
      <c r="H126" s="38"/>
      <c r="I126" s="15">
        <v>475000</v>
      </c>
      <c r="J126" s="16"/>
      <c r="K126" s="15">
        <v>566068.66</v>
      </c>
      <c r="L126" s="16"/>
      <c r="M126" s="17">
        <v>473517.4</v>
      </c>
      <c r="N126" s="17"/>
    </row>
    <row r="127" spans="1:14" s="6" customFormat="1" ht="1.5" hidden="1" customHeight="1" x14ac:dyDescent="0.25">
      <c r="A127" s="35" t="s">
        <v>221</v>
      </c>
      <c r="B127" s="35"/>
      <c r="C127" s="36" t="s">
        <v>222</v>
      </c>
      <c r="D127" s="37"/>
      <c r="E127" s="37"/>
      <c r="F127" s="37"/>
      <c r="G127" s="37"/>
      <c r="H127" s="38"/>
      <c r="I127" s="15">
        <v>0</v>
      </c>
      <c r="J127" s="16"/>
      <c r="K127" s="15"/>
      <c r="L127" s="16"/>
      <c r="M127" s="17"/>
      <c r="N127" s="17"/>
    </row>
    <row r="128" spans="1:14" ht="51.75" customHeight="1" x14ac:dyDescent="0.25">
      <c r="A128" s="35" t="s">
        <v>230</v>
      </c>
      <c r="B128" s="35"/>
      <c r="C128" s="36" t="s">
        <v>233</v>
      </c>
      <c r="D128" s="37"/>
      <c r="E128" s="37"/>
      <c r="F128" s="37"/>
      <c r="G128" s="37"/>
      <c r="H128" s="38"/>
      <c r="I128" s="15">
        <v>15450</v>
      </c>
      <c r="J128" s="16"/>
      <c r="K128" s="15">
        <v>0</v>
      </c>
      <c r="L128" s="16"/>
      <c r="M128" s="17">
        <v>0</v>
      </c>
      <c r="N128" s="17"/>
    </row>
    <row r="129" spans="1:14" ht="41.25" customHeight="1" x14ac:dyDescent="0.25">
      <c r="A129" s="35" t="s">
        <v>238</v>
      </c>
      <c r="B129" s="35"/>
      <c r="C129" s="36" t="s">
        <v>239</v>
      </c>
      <c r="D129" s="37"/>
      <c r="E129" s="37"/>
      <c r="F129" s="37"/>
      <c r="G129" s="37"/>
      <c r="H129" s="38"/>
      <c r="I129" s="15">
        <v>153687.35</v>
      </c>
      <c r="J129" s="16"/>
      <c r="K129" s="15">
        <v>18883.060000000001</v>
      </c>
      <c r="L129" s="16"/>
      <c r="M129" s="17">
        <v>0</v>
      </c>
      <c r="N129" s="17"/>
    </row>
    <row r="130" spans="1:14" ht="98.25" customHeight="1" x14ac:dyDescent="0.25">
      <c r="A130" s="64" t="s">
        <v>257</v>
      </c>
      <c r="B130" s="65"/>
      <c r="C130" s="36" t="s">
        <v>267</v>
      </c>
      <c r="D130" s="37"/>
      <c r="E130" s="37"/>
      <c r="F130" s="37"/>
      <c r="G130" s="37"/>
      <c r="H130" s="38"/>
      <c r="I130" s="15">
        <v>104200</v>
      </c>
      <c r="J130" s="16"/>
      <c r="K130" s="15">
        <v>77396</v>
      </c>
      <c r="L130" s="16"/>
      <c r="M130" s="15">
        <v>77396</v>
      </c>
      <c r="N130" s="16"/>
    </row>
    <row r="131" spans="1:14" ht="83.25" customHeight="1" x14ac:dyDescent="0.25">
      <c r="A131" s="35" t="s">
        <v>258</v>
      </c>
      <c r="B131" s="35"/>
      <c r="C131" s="36" t="s">
        <v>326</v>
      </c>
      <c r="D131" s="37"/>
      <c r="E131" s="37"/>
      <c r="F131" s="37"/>
      <c r="G131" s="37"/>
      <c r="H131" s="38"/>
      <c r="I131" s="15">
        <v>0</v>
      </c>
      <c r="J131" s="16"/>
      <c r="K131" s="15">
        <v>2705.09</v>
      </c>
      <c r="L131" s="16"/>
      <c r="M131" s="17">
        <v>0</v>
      </c>
      <c r="N131" s="17"/>
    </row>
    <row r="132" spans="1:14" ht="163.5" customHeight="1" x14ac:dyDescent="0.25">
      <c r="A132" s="35" t="s">
        <v>266</v>
      </c>
      <c r="B132" s="35"/>
      <c r="C132" s="36" t="s">
        <v>265</v>
      </c>
      <c r="D132" s="37"/>
      <c r="E132" s="37"/>
      <c r="F132" s="37"/>
      <c r="G132" s="37"/>
      <c r="H132" s="38"/>
      <c r="I132" s="15">
        <v>5767.2</v>
      </c>
      <c r="J132" s="16"/>
      <c r="K132" s="15">
        <v>0</v>
      </c>
      <c r="L132" s="16"/>
      <c r="M132" s="17">
        <v>0</v>
      </c>
      <c r="N132" s="17"/>
    </row>
    <row r="133" spans="1:14" ht="140.25" customHeight="1" x14ac:dyDescent="0.25">
      <c r="A133" s="35" t="s">
        <v>275</v>
      </c>
      <c r="B133" s="35"/>
      <c r="C133" s="36" t="s">
        <v>276</v>
      </c>
      <c r="D133" s="37"/>
      <c r="E133" s="37"/>
      <c r="F133" s="37"/>
      <c r="G133" s="37"/>
      <c r="H133" s="38"/>
      <c r="I133" s="15">
        <v>135</v>
      </c>
      <c r="J133" s="16"/>
      <c r="K133" s="15">
        <v>0</v>
      </c>
      <c r="L133" s="16"/>
      <c r="M133" s="17">
        <v>0</v>
      </c>
      <c r="N133" s="17"/>
    </row>
    <row r="134" spans="1:14" ht="51.75" customHeight="1" x14ac:dyDescent="0.25">
      <c r="A134" s="35" t="s">
        <v>273</v>
      </c>
      <c r="B134" s="35"/>
      <c r="C134" s="36" t="s">
        <v>274</v>
      </c>
      <c r="D134" s="37"/>
      <c r="E134" s="37"/>
      <c r="F134" s="37"/>
      <c r="G134" s="37"/>
      <c r="H134" s="38"/>
      <c r="I134" s="15">
        <v>22745</v>
      </c>
      <c r="J134" s="16"/>
      <c r="K134" s="15">
        <v>10517</v>
      </c>
      <c r="L134" s="16"/>
      <c r="M134" s="17">
        <v>10517</v>
      </c>
      <c r="N134" s="17"/>
    </row>
    <row r="135" spans="1:14" ht="54" customHeight="1" x14ac:dyDescent="0.25">
      <c r="A135" s="35" t="s">
        <v>288</v>
      </c>
      <c r="B135" s="35"/>
      <c r="C135" s="36" t="s">
        <v>289</v>
      </c>
      <c r="D135" s="37"/>
      <c r="E135" s="37"/>
      <c r="F135" s="37"/>
      <c r="G135" s="37"/>
      <c r="H135" s="38"/>
      <c r="I135" s="15">
        <v>17403</v>
      </c>
      <c r="J135" s="16"/>
      <c r="K135" s="15">
        <v>0</v>
      </c>
      <c r="L135" s="16"/>
      <c r="M135" s="17">
        <v>0</v>
      </c>
      <c r="N135" s="17"/>
    </row>
    <row r="136" spans="1:14" ht="53.25" customHeight="1" x14ac:dyDescent="0.25">
      <c r="A136" s="35" t="s">
        <v>290</v>
      </c>
      <c r="B136" s="35"/>
      <c r="C136" s="36" t="s">
        <v>310</v>
      </c>
      <c r="D136" s="37"/>
      <c r="E136" s="37"/>
      <c r="F136" s="37"/>
      <c r="G136" s="37"/>
      <c r="H136" s="38"/>
      <c r="I136" s="15">
        <v>0</v>
      </c>
      <c r="J136" s="16"/>
      <c r="K136" s="15">
        <v>6064</v>
      </c>
      <c r="L136" s="16"/>
      <c r="M136" s="17">
        <v>0</v>
      </c>
      <c r="N136" s="17"/>
    </row>
    <row r="137" spans="1:14" ht="67.5" customHeight="1" x14ac:dyDescent="0.25">
      <c r="A137" s="35" t="s">
        <v>291</v>
      </c>
      <c r="B137" s="35"/>
      <c r="C137" s="36" t="s">
        <v>311</v>
      </c>
      <c r="D137" s="37"/>
      <c r="E137" s="37"/>
      <c r="F137" s="37"/>
      <c r="G137" s="37"/>
      <c r="H137" s="38"/>
      <c r="I137" s="15">
        <v>18457</v>
      </c>
      <c r="J137" s="16"/>
      <c r="K137" s="15">
        <v>0</v>
      </c>
      <c r="L137" s="16"/>
      <c r="M137" s="17">
        <v>0</v>
      </c>
      <c r="N137" s="17"/>
    </row>
    <row r="138" spans="1:14" ht="47.25" customHeight="1" x14ac:dyDescent="0.25">
      <c r="A138" s="35" t="s">
        <v>295</v>
      </c>
      <c r="B138" s="35"/>
      <c r="C138" s="36" t="s">
        <v>292</v>
      </c>
      <c r="D138" s="37"/>
      <c r="E138" s="37"/>
      <c r="F138" s="37"/>
      <c r="G138" s="37"/>
      <c r="H138" s="38"/>
      <c r="I138" s="15">
        <v>3072</v>
      </c>
      <c r="J138" s="16"/>
      <c r="K138" s="15">
        <v>0</v>
      </c>
      <c r="L138" s="16"/>
      <c r="M138" s="17">
        <v>0</v>
      </c>
      <c r="N138" s="17"/>
    </row>
    <row r="139" spans="1:14" ht="67.5" customHeight="1" x14ac:dyDescent="0.25">
      <c r="A139" s="35" t="s">
        <v>296</v>
      </c>
      <c r="B139" s="35"/>
      <c r="C139" s="36" t="s">
        <v>294</v>
      </c>
      <c r="D139" s="37"/>
      <c r="E139" s="37"/>
      <c r="F139" s="37"/>
      <c r="G139" s="37"/>
      <c r="H139" s="38"/>
      <c r="I139" s="15">
        <v>12660</v>
      </c>
      <c r="J139" s="16"/>
      <c r="K139" s="15">
        <v>88252</v>
      </c>
      <c r="L139" s="16"/>
      <c r="M139" s="17">
        <v>0</v>
      </c>
      <c r="N139" s="17"/>
    </row>
    <row r="140" spans="1:14" ht="57.75" customHeight="1" x14ac:dyDescent="0.25">
      <c r="A140" s="35" t="s">
        <v>298</v>
      </c>
      <c r="B140" s="35"/>
      <c r="C140" s="36" t="s">
        <v>297</v>
      </c>
      <c r="D140" s="37"/>
      <c r="E140" s="37"/>
      <c r="F140" s="37"/>
      <c r="G140" s="37"/>
      <c r="H140" s="38"/>
      <c r="I140" s="15">
        <v>42750</v>
      </c>
      <c r="J140" s="16"/>
      <c r="K140" s="15">
        <v>0</v>
      </c>
      <c r="L140" s="16"/>
      <c r="M140" s="17">
        <v>0</v>
      </c>
      <c r="N140" s="17"/>
    </row>
    <row r="141" spans="1:14" ht="127.5" customHeight="1" x14ac:dyDescent="0.25">
      <c r="A141" s="35" t="s">
        <v>303</v>
      </c>
      <c r="B141" s="35"/>
      <c r="C141" s="36" t="s">
        <v>304</v>
      </c>
      <c r="D141" s="37"/>
      <c r="E141" s="37"/>
      <c r="F141" s="37"/>
      <c r="G141" s="37"/>
      <c r="H141" s="38"/>
      <c r="I141" s="15">
        <v>0</v>
      </c>
      <c r="J141" s="16"/>
      <c r="K141" s="15">
        <v>0</v>
      </c>
      <c r="L141" s="16"/>
      <c r="M141" s="17">
        <v>3296</v>
      </c>
      <c r="N141" s="17"/>
    </row>
    <row r="142" spans="1:14" ht="75" customHeight="1" x14ac:dyDescent="0.25">
      <c r="A142" s="35" t="s">
        <v>306</v>
      </c>
      <c r="B142" s="35"/>
      <c r="C142" s="36" t="s">
        <v>305</v>
      </c>
      <c r="D142" s="37"/>
      <c r="E142" s="37"/>
      <c r="F142" s="37"/>
      <c r="G142" s="37"/>
      <c r="H142" s="38"/>
      <c r="I142" s="15">
        <v>0</v>
      </c>
      <c r="J142" s="16"/>
      <c r="K142" s="15">
        <v>0</v>
      </c>
      <c r="L142" s="16"/>
      <c r="M142" s="17">
        <v>19230</v>
      </c>
      <c r="N142" s="17"/>
    </row>
    <row r="143" spans="1:14" ht="34.5" customHeight="1" x14ac:dyDescent="0.25">
      <c r="A143" s="56" t="s">
        <v>138</v>
      </c>
      <c r="B143" s="56"/>
      <c r="C143" s="57" t="s">
        <v>139</v>
      </c>
      <c r="D143" s="58"/>
      <c r="E143" s="58"/>
      <c r="F143" s="58"/>
      <c r="G143" s="58"/>
      <c r="H143" s="59"/>
      <c r="I143" s="23">
        <f>I145+I148+I161+I164+I165+I170+I166+I144+I169+I168+I167</f>
        <v>4739881.7300000004</v>
      </c>
      <c r="J143" s="24"/>
      <c r="K143" s="23">
        <f t="shared" ref="K143" si="5">K145+K148+K161+K164+K165+K170+K166+K144+K169+K168+K167</f>
        <v>4712585.7300000004</v>
      </c>
      <c r="L143" s="24"/>
      <c r="M143" s="23">
        <f t="shared" ref="M143" si="6">M145+M148+M161+M164+M165+M170+M166+M144+M169+M168+M167</f>
        <v>4688100.7300000004</v>
      </c>
      <c r="N143" s="24"/>
    </row>
    <row r="144" spans="1:14" ht="45.75" hidden="1" customHeight="1" x14ac:dyDescent="0.25">
      <c r="A144" s="63" t="s">
        <v>240</v>
      </c>
      <c r="B144" s="63"/>
      <c r="C144" s="60" t="s">
        <v>241</v>
      </c>
      <c r="D144" s="61"/>
      <c r="E144" s="61"/>
      <c r="F144" s="61"/>
      <c r="G144" s="61"/>
      <c r="H144" s="62"/>
      <c r="I144" s="21"/>
      <c r="J144" s="22"/>
      <c r="K144" s="21"/>
      <c r="L144" s="22"/>
      <c r="M144" s="18"/>
      <c r="N144" s="18"/>
    </row>
    <row r="145" spans="1:14" ht="45.75" customHeight="1" x14ac:dyDescent="0.25">
      <c r="A145" s="63" t="s">
        <v>140</v>
      </c>
      <c r="B145" s="63"/>
      <c r="C145" s="60" t="s">
        <v>327</v>
      </c>
      <c r="D145" s="61"/>
      <c r="E145" s="61"/>
      <c r="F145" s="61"/>
      <c r="G145" s="61"/>
      <c r="H145" s="62"/>
      <c r="I145" s="21">
        <f>I146+I147</f>
        <v>91876</v>
      </c>
      <c r="J145" s="22"/>
      <c r="K145" s="21">
        <f>K146+K147</f>
        <v>95276</v>
      </c>
      <c r="L145" s="22"/>
      <c r="M145" s="18">
        <f>M146+M147</f>
        <v>98820</v>
      </c>
      <c r="N145" s="18"/>
    </row>
    <row r="146" spans="1:14" s="5" customFormat="1" ht="42.75" customHeight="1" x14ac:dyDescent="0.25">
      <c r="A146" s="35" t="s">
        <v>141</v>
      </c>
      <c r="B146" s="35"/>
      <c r="C146" s="36" t="s">
        <v>187</v>
      </c>
      <c r="D146" s="37"/>
      <c r="E146" s="37"/>
      <c r="F146" s="37"/>
      <c r="G146" s="37"/>
      <c r="H146" s="38"/>
      <c r="I146" s="15">
        <v>85205</v>
      </c>
      <c r="J146" s="16"/>
      <c r="K146" s="15">
        <v>88605</v>
      </c>
      <c r="L146" s="16"/>
      <c r="M146" s="17">
        <v>92149</v>
      </c>
      <c r="N146" s="17"/>
    </row>
    <row r="147" spans="1:14" s="5" customFormat="1" ht="44.25" customHeight="1" x14ac:dyDescent="0.25">
      <c r="A147" s="35" t="s">
        <v>142</v>
      </c>
      <c r="B147" s="35"/>
      <c r="C147" s="36" t="s">
        <v>188</v>
      </c>
      <c r="D147" s="37"/>
      <c r="E147" s="37"/>
      <c r="F147" s="37"/>
      <c r="G147" s="37"/>
      <c r="H147" s="38"/>
      <c r="I147" s="15">
        <v>6671</v>
      </c>
      <c r="J147" s="16"/>
      <c r="K147" s="15">
        <v>6671</v>
      </c>
      <c r="L147" s="16"/>
      <c r="M147" s="17">
        <v>6671</v>
      </c>
      <c r="N147" s="17"/>
    </row>
    <row r="148" spans="1:14" ht="34.5" customHeight="1" x14ac:dyDescent="0.25">
      <c r="A148" s="63" t="s">
        <v>143</v>
      </c>
      <c r="B148" s="63"/>
      <c r="C148" s="60" t="s">
        <v>173</v>
      </c>
      <c r="D148" s="61"/>
      <c r="E148" s="61"/>
      <c r="F148" s="61"/>
      <c r="G148" s="61"/>
      <c r="H148" s="62"/>
      <c r="I148" s="21">
        <f>SUM(I149:J160)</f>
        <v>73601.73</v>
      </c>
      <c r="J148" s="22"/>
      <c r="K148" s="21">
        <f>SUM(K149:L160)</f>
        <v>73708.73</v>
      </c>
      <c r="L148" s="22"/>
      <c r="M148" s="21">
        <f>SUM(M149:N160)</f>
        <v>73720.73</v>
      </c>
      <c r="N148" s="22"/>
    </row>
    <row r="149" spans="1:14" s="5" customFormat="1" ht="84" customHeight="1" x14ac:dyDescent="0.25">
      <c r="A149" s="35" t="s">
        <v>144</v>
      </c>
      <c r="B149" s="35"/>
      <c r="C149" s="36" t="s">
        <v>189</v>
      </c>
      <c r="D149" s="37"/>
      <c r="E149" s="37"/>
      <c r="F149" s="37"/>
      <c r="G149" s="37"/>
      <c r="H149" s="38"/>
      <c r="I149" s="15">
        <v>553</v>
      </c>
      <c r="J149" s="16"/>
      <c r="K149" s="15">
        <v>553</v>
      </c>
      <c r="L149" s="16"/>
      <c r="M149" s="17">
        <v>553</v>
      </c>
      <c r="N149" s="17"/>
    </row>
    <row r="150" spans="1:14" s="5" customFormat="1" ht="146.25" hidden="1" customHeight="1" x14ac:dyDescent="0.25">
      <c r="A150" s="35" t="s">
        <v>145</v>
      </c>
      <c r="B150" s="35"/>
      <c r="C150" s="36" t="s">
        <v>190</v>
      </c>
      <c r="D150" s="37"/>
      <c r="E150" s="37"/>
      <c r="F150" s="37"/>
      <c r="G150" s="37"/>
      <c r="H150" s="38"/>
      <c r="I150" s="15"/>
      <c r="J150" s="16"/>
      <c r="K150" s="15"/>
      <c r="L150" s="16"/>
      <c r="M150" s="17"/>
      <c r="N150" s="17"/>
    </row>
    <row r="151" spans="1:14" s="5" customFormat="1" ht="209.25" hidden="1" customHeight="1" x14ac:dyDescent="0.25">
      <c r="A151" s="35" t="s">
        <v>145</v>
      </c>
      <c r="B151" s="35"/>
      <c r="C151" s="36" t="s">
        <v>236</v>
      </c>
      <c r="D151" s="37"/>
      <c r="E151" s="37"/>
      <c r="F151" s="37"/>
      <c r="G151" s="37"/>
      <c r="H151" s="38"/>
      <c r="I151" s="15"/>
      <c r="J151" s="16"/>
      <c r="K151" s="15"/>
      <c r="L151" s="16"/>
      <c r="M151" s="17"/>
      <c r="N151" s="17"/>
    </row>
    <row r="152" spans="1:14" s="5" customFormat="1" ht="82.5" customHeight="1" x14ac:dyDescent="0.25">
      <c r="A152" s="35" t="s">
        <v>146</v>
      </c>
      <c r="B152" s="35"/>
      <c r="C152" s="36" t="s">
        <v>191</v>
      </c>
      <c r="D152" s="37"/>
      <c r="E152" s="37"/>
      <c r="F152" s="37"/>
      <c r="G152" s="37"/>
      <c r="H152" s="38"/>
      <c r="I152" s="15">
        <v>10543</v>
      </c>
      <c r="J152" s="16"/>
      <c r="K152" s="15">
        <v>10650</v>
      </c>
      <c r="L152" s="16"/>
      <c r="M152" s="17">
        <v>10662</v>
      </c>
      <c r="N152" s="17"/>
    </row>
    <row r="153" spans="1:14" s="5" customFormat="1" ht="77.25" customHeight="1" x14ac:dyDescent="0.25">
      <c r="A153" s="35" t="s">
        <v>147</v>
      </c>
      <c r="B153" s="35"/>
      <c r="C153" s="36" t="s">
        <v>283</v>
      </c>
      <c r="D153" s="37"/>
      <c r="E153" s="37"/>
      <c r="F153" s="37"/>
      <c r="G153" s="37"/>
      <c r="H153" s="38"/>
      <c r="I153" s="15">
        <v>13625</v>
      </c>
      <c r="J153" s="16"/>
      <c r="K153" s="15">
        <v>13625</v>
      </c>
      <c r="L153" s="16"/>
      <c r="M153" s="17">
        <v>13625</v>
      </c>
      <c r="N153" s="17"/>
    </row>
    <row r="154" spans="1:14" s="5" customFormat="1" ht="64.5" customHeight="1" x14ac:dyDescent="0.25">
      <c r="A154" s="35" t="s">
        <v>148</v>
      </c>
      <c r="B154" s="35"/>
      <c r="C154" s="36" t="s">
        <v>237</v>
      </c>
      <c r="D154" s="37"/>
      <c r="E154" s="37"/>
      <c r="F154" s="37"/>
      <c r="G154" s="37"/>
      <c r="H154" s="38"/>
      <c r="I154" s="15">
        <v>10110</v>
      </c>
      <c r="J154" s="16"/>
      <c r="K154" s="15">
        <v>10110</v>
      </c>
      <c r="L154" s="16"/>
      <c r="M154" s="17">
        <v>10110</v>
      </c>
      <c r="N154" s="17"/>
    </row>
    <row r="155" spans="1:14" s="5" customFormat="1" ht="80.25" customHeight="1" x14ac:dyDescent="0.25">
      <c r="A155" s="35" t="s">
        <v>149</v>
      </c>
      <c r="B155" s="35"/>
      <c r="C155" s="36" t="s">
        <v>314</v>
      </c>
      <c r="D155" s="37"/>
      <c r="E155" s="37"/>
      <c r="F155" s="37"/>
      <c r="G155" s="37"/>
      <c r="H155" s="38"/>
      <c r="I155" s="15">
        <v>286</v>
      </c>
      <c r="J155" s="16"/>
      <c r="K155" s="15">
        <v>286</v>
      </c>
      <c r="L155" s="16"/>
      <c r="M155" s="17">
        <v>286</v>
      </c>
      <c r="N155" s="17"/>
    </row>
    <row r="156" spans="1:14" s="5" customFormat="1" ht="231" customHeight="1" x14ac:dyDescent="0.25">
      <c r="A156" s="35" t="s">
        <v>150</v>
      </c>
      <c r="B156" s="35"/>
      <c r="C156" s="36" t="s">
        <v>192</v>
      </c>
      <c r="D156" s="37"/>
      <c r="E156" s="37"/>
      <c r="F156" s="37"/>
      <c r="G156" s="37"/>
      <c r="H156" s="38"/>
      <c r="I156" s="15">
        <v>4941</v>
      </c>
      <c r="J156" s="16"/>
      <c r="K156" s="15">
        <v>4941</v>
      </c>
      <c r="L156" s="16"/>
      <c r="M156" s="17">
        <v>4941</v>
      </c>
      <c r="N156" s="17"/>
    </row>
    <row r="157" spans="1:14" s="5" customFormat="1" ht="192.75" customHeight="1" x14ac:dyDescent="0.25">
      <c r="A157" s="35" t="s">
        <v>151</v>
      </c>
      <c r="B157" s="35"/>
      <c r="C157" s="36" t="s">
        <v>193</v>
      </c>
      <c r="D157" s="37"/>
      <c r="E157" s="37"/>
      <c r="F157" s="37"/>
      <c r="G157" s="37"/>
      <c r="H157" s="38"/>
      <c r="I157" s="15">
        <v>4940</v>
      </c>
      <c r="J157" s="16"/>
      <c r="K157" s="15">
        <v>4940</v>
      </c>
      <c r="L157" s="16"/>
      <c r="M157" s="17">
        <v>4940</v>
      </c>
      <c r="N157" s="17"/>
    </row>
    <row r="158" spans="1:14" s="5" customFormat="1" ht="86.25" customHeight="1" x14ac:dyDescent="0.25">
      <c r="A158" s="35" t="s">
        <v>152</v>
      </c>
      <c r="B158" s="35"/>
      <c r="C158" s="36" t="s">
        <v>194</v>
      </c>
      <c r="D158" s="37"/>
      <c r="E158" s="37"/>
      <c r="F158" s="37"/>
      <c r="G158" s="37"/>
      <c r="H158" s="38"/>
      <c r="I158" s="15">
        <v>5463</v>
      </c>
      <c r="J158" s="16"/>
      <c r="K158" s="15">
        <v>5463</v>
      </c>
      <c r="L158" s="16"/>
      <c r="M158" s="17">
        <v>5463</v>
      </c>
      <c r="N158" s="17"/>
    </row>
    <row r="159" spans="1:14" s="5" customFormat="1" ht="48.75" customHeight="1" x14ac:dyDescent="0.25">
      <c r="A159" s="35" t="s">
        <v>153</v>
      </c>
      <c r="B159" s="35"/>
      <c r="C159" s="36" t="s">
        <v>195</v>
      </c>
      <c r="D159" s="37"/>
      <c r="E159" s="37"/>
      <c r="F159" s="37"/>
      <c r="G159" s="37"/>
      <c r="H159" s="38"/>
      <c r="I159" s="15">
        <v>19413</v>
      </c>
      <c r="J159" s="16"/>
      <c r="K159" s="15">
        <v>19413</v>
      </c>
      <c r="L159" s="16"/>
      <c r="M159" s="17">
        <v>19413</v>
      </c>
      <c r="N159" s="17"/>
    </row>
    <row r="160" spans="1:14" s="5" customFormat="1" ht="117.75" customHeight="1" x14ac:dyDescent="0.25">
      <c r="A160" s="35" t="s">
        <v>286</v>
      </c>
      <c r="B160" s="35"/>
      <c r="C160" s="36" t="s">
        <v>287</v>
      </c>
      <c r="D160" s="37"/>
      <c r="E160" s="37"/>
      <c r="F160" s="37"/>
      <c r="G160" s="37"/>
      <c r="H160" s="38"/>
      <c r="I160" s="15">
        <v>3727.73</v>
      </c>
      <c r="J160" s="16"/>
      <c r="K160" s="15">
        <v>3727.73</v>
      </c>
      <c r="L160" s="16"/>
      <c r="M160" s="17">
        <v>3727.73</v>
      </c>
      <c r="N160" s="17"/>
    </row>
    <row r="161" spans="1:14" s="6" customFormat="1" ht="95.25" customHeight="1" x14ac:dyDescent="0.25">
      <c r="A161" s="63" t="s">
        <v>154</v>
      </c>
      <c r="B161" s="63"/>
      <c r="C161" s="60" t="s">
        <v>155</v>
      </c>
      <c r="D161" s="61"/>
      <c r="E161" s="61"/>
      <c r="F161" s="61"/>
      <c r="G161" s="61"/>
      <c r="H161" s="62"/>
      <c r="I161" s="21">
        <f>I162+I163</f>
        <v>87161</v>
      </c>
      <c r="J161" s="22"/>
      <c r="K161" s="21">
        <f>K162+K163</f>
        <v>87161</v>
      </c>
      <c r="L161" s="22"/>
      <c r="M161" s="18">
        <f>M162+M163</f>
        <v>87161</v>
      </c>
      <c r="N161" s="18"/>
    </row>
    <row r="162" spans="1:14" s="5" customFormat="1" ht="33" customHeight="1" x14ac:dyDescent="0.25">
      <c r="A162" s="35" t="s">
        <v>156</v>
      </c>
      <c r="B162" s="35"/>
      <c r="C162" s="36" t="s">
        <v>196</v>
      </c>
      <c r="D162" s="37"/>
      <c r="E162" s="37"/>
      <c r="F162" s="37"/>
      <c r="G162" s="37"/>
      <c r="H162" s="38"/>
      <c r="I162" s="15">
        <v>82113</v>
      </c>
      <c r="J162" s="16"/>
      <c r="K162" s="15">
        <v>82113</v>
      </c>
      <c r="L162" s="16"/>
      <c r="M162" s="17">
        <v>82113</v>
      </c>
      <c r="N162" s="17"/>
    </row>
    <row r="163" spans="1:14" s="5" customFormat="1" ht="97.5" customHeight="1" x14ac:dyDescent="0.25">
      <c r="A163" s="35" t="s">
        <v>157</v>
      </c>
      <c r="B163" s="35"/>
      <c r="C163" s="36" t="s">
        <v>197</v>
      </c>
      <c r="D163" s="37"/>
      <c r="E163" s="37"/>
      <c r="F163" s="37"/>
      <c r="G163" s="37"/>
      <c r="H163" s="38"/>
      <c r="I163" s="15">
        <v>5048</v>
      </c>
      <c r="J163" s="16"/>
      <c r="K163" s="15">
        <v>5048</v>
      </c>
      <c r="L163" s="16"/>
      <c r="M163" s="17">
        <v>5048</v>
      </c>
      <c r="N163" s="17"/>
    </row>
    <row r="164" spans="1:14" s="6" customFormat="1" ht="81" customHeight="1" x14ac:dyDescent="0.25">
      <c r="A164" s="63" t="s">
        <v>158</v>
      </c>
      <c r="B164" s="63"/>
      <c r="C164" s="60" t="s">
        <v>313</v>
      </c>
      <c r="D164" s="61"/>
      <c r="E164" s="61"/>
      <c r="F164" s="61"/>
      <c r="G164" s="61"/>
      <c r="H164" s="62"/>
      <c r="I164" s="21">
        <v>116894</v>
      </c>
      <c r="J164" s="22"/>
      <c r="K164" s="21">
        <v>84018</v>
      </c>
      <c r="L164" s="22"/>
      <c r="M164" s="18">
        <v>54795</v>
      </c>
      <c r="N164" s="18"/>
    </row>
    <row r="165" spans="1:14" s="6" customFormat="1" ht="80.25" customHeight="1" x14ac:dyDescent="0.25">
      <c r="A165" s="63" t="s">
        <v>159</v>
      </c>
      <c r="B165" s="63"/>
      <c r="C165" s="60" t="s">
        <v>160</v>
      </c>
      <c r="D165" s="61"/>
      <c r="E165" s="61"/>
      <c r="F165" s="61"/>
      <c r="G165" s="61"/>
      <c r="H165" s="62"/>
      <c r="I165" s="21">
        <v>2544</v>
      </c>
      <c r="J165" s="22"/>
      <c r="K165" s="21">
        <v>154</v>
      </c>
      <c r="L165" s="22"/>
      <c r="M165" s="18">
        <v>95</v>
      </c>
      <c r="N165" s="18"/>
    </row>
    <row r="166" spans="1:14" s="6" customFormat="1" ht="83.25" hidden="1" customHeight="1" x14ac:dyDescent="0.25">
      <c r="A166" s="63" t="s">
        <v>219</v>
      </c>
      <c r="B166" s="63"/>
      <c r="C166" s="60" t="s">
        <v>218</v>
      </c>
      <c r="D166" s="61"/>
      <c r="E166" s="61"/>
      <c r="F166" s="61"/>
      <c r="G166" s="61"/>
      <c r="H166" s="62"/>
      <c r="I166" s="21"/>
      <c r="J166" s="22"/>
      <c r="K166" s="21"/>
      <c r="L166" s="22"/>
      <c r="M166" s="18"/>
      <c r="N166" s="18"/>
    </row>
    <row r="167" spans="1:14" s="6" customFormat="1" ht="117.75" customHeight="1" x14ac:dyDescent="0.25">
      <c r="A167" s="63" t="s">
        <v>277</v>
      </c>
      <c r="B167" s="63"/>
      <c r="C167" s="60" t="s">
        <v>278</v>
      </c>
      <c r="D167" s="61"/>
      <c r="E167" s="61"/>
      <c r="F167" s="61"/>
      <c r="G167" s="61"/>
      <c r="H167" s="62"/>
      <c r="I167" s="21">
        <v>0</v>
      </c>
      <c r="J167" s="22"/>
      <c r="K167" s="21">
        <v>3097</v>
      </c>
      <c r="L167" s="22"/>
      <c r="M167" s="18">
        <v>2813</v>
      </c>
      <c r="N167" s="18"/>
    </row>
    <row r="168" spans="1:14" s="6" customFormat="1" ht="80.25" customHeight="1" x14ac:dyDescent="0.25">
      <c r="A168" s="63" t="s">
        <v>219</v>
      </c>
      <c r="B168" s="63"/>
      <c r="C168" s="60" t="s">
        <v>218</v>
      </c>
      <c r="D168" s="61"/>
      <c r="E168" s="61"/>
      <c r="F168" s="61"/>
      <c r="G168" s="61"/>
      <c r="H168" s="62"/>
      <c r="I168" s="21">
        <v>0</v>
      </c>
      <c r="J168" s="22"/>
      <c r="K168" s="21">
        <v>1366</v>
      </c>
      <c r="L168" s="22"/>
      <c r="M168" s="18">
        <v>0</v>
      </c>
      <c r="N168" s="18"/>
    </row>
    <row r="169" spans="1:14" s="6" customFormat="1" ht="72.75" customHeight="1" x14ac:dyDescent="0.25">
      <c r="A169" s="63" t="s">
        <v>242</v>
      </c>
      <c r="B169" s="63"/>
      <c r="C169" s="60" t="s">
        <v>243</v>
      </c>
      <c r="D169" s="61"/>
      <c r="E169" s="61"/>
      <c r="F169" s="61"/>
      <c r="G169" s="61"/>
      <c r="H169" s="62"/>
      <c r="I169" s="21">
        <v>103665</v>
      </c>
      <c r="J169" s="22"/>
      <c r="K169" s="21">
        <v>103665</v>
      </c>
      <c r="L169" s="22"/>
      <c r="M169" s="21">
        <v>106556</v>
      </c>
      <c r="N169" s="22"/>
    </row>
    <row r="170" spans="1:14" ht="26.25" customHeight="1" x14ac:dyDescent="0.25">
      <c r="A170" s="63" t="s">
        <v>161</v>
      </c>
      <c r="B170" s="63"/>
      <c r="C170" s="60" t="s">
        <v>162</v>
      </c>
      <c r="D170" s="61"/>
      <c r="E170" s="61"/>
      <c r="F170" s="61"/>
      <c r="G170" s="61"/>
      <c r="H170" s="62"/>
      <c r="I170" s="21">
        <f>SUM(I171:J173)</f>
        <v>4264140</v>
      </c>
      <c r="J170" s="22"/>
      <c r="K170" s="21">
        <f>SUM(K171:L173)</f>
        <v>4264140</v>
      </c>
      <c r="L170" s="22"/>
      <c r="M170" s="18">
        <f>SUM(M171:N173)</f>
        <v>4264140</v>
      </c>
      <c r="N170" s="18"/>
    </row>
    <row r="171" spans="1:14" s="5" customFormat="1" ht="308.25" customHeight="1" x14ac:dyDescent="0.25">
      <c r="A171" s="35" t="s">
        <v>163</v>
      </c>
      <c r="B171" s="35"/>
      <c r="C171" s="36" t="s">
        <v>285</v>
      </c>
      <c r="D171" s="37"/>
      <c r="E171" s="37"/>
      <c r="F171" s="37"/>
      <c r="G171" s="37"/>
      <c r="H171" s="38"/>
      <c r="I171" s="15">
        <v>66427</v>
      </c>
      <c r="J171" s="16"/>
      <c r="K171" s="15">
        <v>66427</v>
      </c>
      <c r="L171" s="16"/>
      <c r="M171" s="17">
        <v>66427</v>
      </c>
      <c r="N171" s="17"/>
    </row>
    <row r="172" spans="1:14" s="5" customFormat="1" ht="253.5" customHeight="1" x14ac:dyDescent="0.25">
      <c r="A172" s="35" t="s">
        <v>164</v>
      </c>
      <c r="B172" s="35"/>
      <c r="C172" s="36" t="s">
        <v>312</v>
      </c>
      <c r="D172" s="37"/>
      <c r="E172" s="37"/>
      <c r="F172" s="37"/>
      <c r="G172" s="37"/>
      <c r="H172" s="38"/>
      <c r="I172" s="19">
        <v>4197005</v>
      </c>
      <c r="J172" s="20"/>
      <c r="K172" s="19">
        <v>4197005</v>
      </c>
      <c r="L172" s="20"/>
      <c r="M172" s="19">
        <v>4197005</v>
      </c>
      <c r="N172" s="20"/>
    </row>
    <row r="173" spans="1:14" s="5" customFormat="1" ht="69" customHeight="1" x14ac:dyDescent="0.25">
      <c r="A173" s="35" t="s">
        <v>165</v>
      </c>
      <c r="B173" s="35"/>
      <c r="C173" s="36" t="s">
        <v>198</v>
      </c>
      <c r="D173" s="37"/>
      <c r="E173" s="37"/>
      <c r="F173" s="37"/>
      <c r="G173" s="37"/>
      <c r="H173" s="38"/>
      <c r="I173" s="19">
        <v>708</v>
      </c>
      <c r="J173" s="20"/>
      <c r="K173" s="19">
        <v>708</v>
      </c>
      <c r="L173" s="20"/>
      <c r="M173" s="10">
        <v>708</v>
      </c>
      <c r="N173" s="10"/>
    </row>
    <row r="174" spans="1:14" ht="32.25" customHeight="1" x14ac:dyDescent="0.25">
      <c r="A174" s="56" t="s">
        <v>166</v>
      </c>
      <c r="B174" s="56"/>
      <c r="C174" s="57" t="s">
        <v>167</v>
      </c>
      <c r="D174" s="58"/>
      <c r="E174" s="58"/>
      <c r="F174" s="58"/>
      <c r="G174" s="58"/>
      <c r="H174" s="59"/>
      <c r="I174" s="11">
        <f>I175</f>
        <v>16000</v>
      </c>
      <c r="J174" s="12"/>
      <c r="K174" s="11">
        <f>K175</f>
        <v>0</v>
      </c>
      <c r="L174" s="12"/>
      <c r="M174" s="11">
        <f>M175</f>
        <v>0</v>
      </c>
      <c r="N174" s="12"/>
    </row>
    <row r="175" spans="1:14" s="6" customFormat="1" ht="68.25" customHeight="1" x14ac:dyDescent="0.25">
      <c r="A175" s="63" t="s">
        <v>316</v>
      </c>
      <c r="B175" s="63"/>
      <c r="C175" s="60" t="s">
        <v>315</v>
      </c>
      <c r="D175" s="61"/>
      <c r="E175" s="61"/>
      <c r="F175" s="61"/>
      <c r="G175" s="61"/>
      <c r="H175" s="62"/>
      <c r="I175" s="33">
        <v>16000</v>
      </c>
      <c r="J175" s="34"/>
      <c r="K175" s="33">
        <v>0</v>
      </c>
      <c r="L175" s="34"/>
      <c r="M175" s="13">
        <v>0</v>
      </c>
      <c r="N175" s="13"/>
    </row>
    <row r="176" spans="1:14" ht="24" customHeight="1" x14ac:dyDescent="0.25">
      <c r="A176" s="55" t="s">
        <v>168</v>
      </c>
      <c r="B176" s="55"/>
      <c r="C176" s="55"/>
      <c r="D176" s="55"/>
      <c r="E176" s="55"/>
      <c r="F176" s="55"/>
      <c r="G176" s="55"/>
      <c r="H176" s="55"/>
      <c r="I176" s="11">
        <f>I16+I81</f>
        <v>14042868.030000001</v>
      </c>
      <c r="J176" s="12"/>
      <c r="K176" s="11">
        <f>K16+K81</f>
        <v>14096803.09</v>
      </c>
      <c r="L176" s="12"/>
      <c r="M176" s="14">
        <f>M16+M81</f>
        <v>13007861.59</v>
      </c>
      <c r="N176" s="14"/>
    </row>
    <row r="177" spans="1:8" x14ac:dyDescent="0.25">
      <c r="A177" s="9"/>
      <c r="B177" s="9"/>
      <c r="C177" s="9"/>
      <c r="D177" s="9"/>
      <c r="E177" s="9"/>
      <c r="F177" s="9"/>
      <c r="G177" s="9"/>
      <c r="H177" s="9"/>
    </row>
    <row r="178" spans="1:8" x14ac:dyDescent="0.25">
      <c r="A178" s="9"/>
      <c r="B178" s="9"/>
      <c r="C178" s="9"/>
      <c r="D178" s="9"/>
      <c r="E178" s="9"/>
      <c r="F178" s="9"/>
      <c r="G178" s="9"/>
      <c r="H178" s="9"/>
    </row>
  </sheetData>
  <mergeCells count="826">
    <mergeCell ref="K22:L22"/>
    <mergeCell ref="C91:H91"/>
    <mergeCell ref="I91:J91"/>
    <mergeCell ref="K91:L91"/>
    <mergeCell ref="I114:J114"/>
    <mergeCell ref="C115:H115"/>
    <mergeCell ref="C112:H112"/>
    <mergeCell ref="I112:J112"/>
    <mergeCell ref="C113:H113"/>
    <mergeCell ref="I113:J113"/>
    <mergeCell ref="K80:L80"/>
    <mergeCell ref="K74:L74"/>
    <mergeCell ref="K61:L61"/>
    <mergeCell ref="K62:L62"/>
    <mergeCell ref="C107:H107"/>
    <mergeCell ref="K92:L92"/>
    <mergeCell ref="K97:L97"/>
    <mergeCell ref="K72:L72"/>
    <mergeCell ref="K98:L98"/>
    <mergeCell ref="K99:L99"/>
    <mergeCell ref="K100:L100"/>
    <mergeCell ref="K94:L94"/>
    <mergeCell ref="I107:J107"/>
    <mergeCell ref="C109:H109"/>
    <mergeCell ref="I152:J152"/>
    <mergeCell ref="C150:H150"/>
    <mergeCell ref="I150:J150"/>
    <mergeCell ref="K158:L158"/>
    <mergeCell ref="K93:L93"/>
    <mergeCell ref="K125:L125"/>
    <mergeCell ref="K126:L126"/>
    <mergeCell ref="K128:L128"/>
    <mergeCell ref="K119:L119"/>
    <mergeCell ref="K120:L120"/>
    <mergeCell ref="K122:L122"/>
    <mergeCell ref="K123:L123"/>
    <mergeCell ref="K124:L124"/>
    <mergeCell ref="K118:L118"/>
    <mergeCell ref="K121:L121"/>
    <mergeCell ref="C153:H153"/>
    <mergeCell ref="I123:J123"/>
    <mergeCell ref="K144:L144"/>
    <mergeCell ref="K145:L145"/>
    <mergeCell ref="K147:L147"/>
    <mergeCell ref="K148:L148"/>
    <mergeCell ref="K149:L149"/>
    <mergeCell ref="K150:L150"/>
    <mergeCell ref="K116:L116"/>
    <mergeCell ref="K151:L151"/>
    <mergeCell ref="K129:L129"/>
    <mergeCell ref="C131:H131"/>
    <mergeCell ref="I131:J131"/>
    <mergeCell ref="A167:B167"/>
    <mergeCell ref="C167:H167"/>
    <mergeCell ref="I167:J167"/>
    <mergeCell ref="K167:L167"/>
    <mergeCell ref="C149:H149"/>
    <mergeCell ref="I149:J149"/>
    <mergeCell ref="A149:B149"/>
    <mergeCell ref="I162:J162"/>
    <mergeCell ref="A163:B163"/>
    <mergeCell ref="C163:H163"/>
    <mergeCell ref="I163:J163"/>
    <mergeCell ref="C164:H164"/>
    <mergeCell ref="C161:H161"/>
    <mergeCell ref="I161:J161"/>
    <mergeCell ref="C152:H152"/>
    <mergeCell ref="I153:J153"/>
    <mergeCell ref="C159:H159"/>
    <mergeCell ref="I159:J159"/>
    <mergeCell ref="A156:B156"/>
    <mergeCell ref="C156:H156"/>
    <mergeCell ref="A169:B169"/>
    <mergeCell ref="C169:H169"/>
    <mergeCell ref="I169:J169"/>
    <mergeCell ref="I164:J164"/>
    <mergeCell ref="A165:B165"/>
    <mergeCell ref="C165:H165"/>
    <mergeCell ref="I171:J171"/>
    <mergeCell ref="I146:J146"/>
    <mergeCell ref="A157:B157"/>
    <mergeCell ref="C157:H157"/>
    <mergeCell ref="I157:J157"/>
    <mergeCell ref="I158:J158"/>
    <mergeCell ref="A159:B159"/>
    <mergeCell ref="A150:B150"/>
    <mergeCell ref="A155:B155"/>
    <mergeCell ref="A158:B158"/>
    <mergeCell ref="C158:H158"/>
    <mergeCell ref="I154:J154"/>
    <mergeCell ref="A151:B151"/>
    <mergeCell ref="C151:H151"/>
    <mergeCell ref="I151:J151"/>
    <mergeCell ref="C155:H155"/>
    <mergeCell ref="A161:B161"/>
    <mergeCell ref="A153:B153"/>
    <mergeCell ref="A172:B172"/>
    <mergeCell ref="C172:H172"/>
    <mergeCell ref="I172:J172"/>
    <mergeCell ref="A170:B170"/>
    <mergeCell ref="C170:H170"/>
    <mergeCell ref="I170:J170"/>
    <mergeCell ref="A175:B175"/>
    <mergeCell ref="C175:H175"/>
    <mergeCell ref="I175:J175"/>
    <mergeCell ref="A171:B171"/>
    <mergeCell ref="C171:H171"/>
    <mergeCell ref="I156:J156"/>
    <mergeCell ref="I155:J155"/>
    <mergeCell ref="A152:B152"/>
    <mergeCell ref="A154:B154"/>
    <mergeCell ref="C154:H154"/>
    <mergeCell ref="I127:J127"/>
    <mergeCell ref="A127:B127"/>
    <mergeCell ref="C127:H127"/>
    <mergeCell ref="A128:B128"/>
    <mergeCell ref="A145:B145"/>
    <mergeCell ref="C145:H145"/>
    <mergeCell ref="I145:J145"/>
    <mergeCell ref="A146:B146"/>
    <mergeCell ref="C146:H146"/>
    <mergeCell ref="A148:B148"/>
    <mergeCell ref="C148:H148"/>
    <mergeCell ref="I148:J148"/>
    <mergeCell ref="A147:B147"/>
    <mergeCell ref="C147:H147"/>
    <mergeCell ref="C130:H130"/>
    <mergeCell ref="I130:J130"/>
    <mergeCell ref="A144:B144"/>
    <mergeCell ref="C144:H144"/>
    <mergeCell ref="C143:H143"/>
    <mergeCell ref="A125:B125"/>
    <mergeCell ref="C125:H125"/>
    <mergeCell ref="C128:H128"/>
    <mergeCell ref="I128:J128"/>
    <mergeCell ref="A123:B123"/>
    <mergeCell ref="C123:H123"/>
    <mergeCell ref="A122:B122"/>
    <mergeCell ref="C122:H122"/>
    <mergeCell ref="I122:J122"/>
    <mergeCell ref="C124:H124"/>
    <mergeCell ref="I124:J124"/>
    <mergeCell ref="A124:B124"/>
    <mergeCell ref="K70:L70"/>
    <mergeCell ref="K71:L71"/>
    <mergeCell ref="C111:H111"/>
    <mergeCell ref="I111:J111"/>
    <mergeCell ref="K86:L86"/>
    <mergeCell ref="K107:L107"/>
    <mergeCell ref="K88:L88"/>
    <mergeCell ref="K90:L90"/>
    <mergeCell ref="K110:L110"/>
    <mergeCell ref="K89:L89"/>
    <mergeCell ref="K81:L81"/>
    <mergeCell ref="K82:L82"/>
    <mergeCell ref="K83:L83"/>
    <mergeCell ref="K84:L84"/>
    <mergeCell ref="K85:L85"/>
    <mergeCell ref="K101:L101"/>
    <mergeCell ref="C110:H110"/>
    <mergeCell ref="I110:J110"/>
    <mergeCell ref="I108:J108"/>
    <mergeCell ref="I106:J106"/>
    <mergeCell ref="I109:J109"/>
    <mergeCell ref="K87:L87"/>
    <mergeCell ref="C73:H73"/>
    <mergeCell ref="I73:J73"/>
    <mergeCell ref="A93:B93"/>
    <mergeCell ref="C93:H93"/>
    <mergeCell ref="I69:J69"/>
    <mergeCell ref="A73:B73"/>
    <mergeCell ref="A120:B120"/>
    <mergeCell ref="C120:H120"/>
    <mergeCell ref="I120:J120"/>
    <mergeCell ref="A121:B121"/>
    <mergeCell ref="A118:B118"/>
    <mergeCell ref="C121:H121"/>
    <mergeCell ref="C119:H119"/>
    <mergeCell ref="I119:J119"/>
    <mergeCell ref="A111:B111"/>
    <mergeCell ref="A109:B109"/>
    <mergeCell ref="I116:J116"/>
    <mergeCell ref="C114:H114"/>
    <mergeCell ref="I115:J115"/>
    <mergeCell ref="C116:H116"/>
    <mergeCell ref="I121:J121"/>
    <mergeCell ref="A119:B119"/>
    <mergeCell ref="I118:J118"/>
    <mergeCell ref="C118:H118"/>
    <mergeCell ref="A104:B104"/>
    <mergeCell ref="C106:H106"/>
    <mergeCell ref="A108:B108"/>
    <mergeCell ref="C108:H108"/>
    <mergeCell ref="A116:B116"/>
    <mergeCell ref="A114:B114"/>
    <mergeCell ref="A115:B115"/>
    <mergeCell ref="A112:B112"/>
    <mergeCell ref="A113:B113"/>
    <mergeCell ref="A106:B106"/>
    <mergeCell ref="A107:B107"/>
    <mergeCell ref="A110:B110"/>
    <mergeCell ref="C19:H19"/>
    <mergeCell ref="I19:J19"/>
    <mergeCell ref="K73:L73"/>
    <mergeCell ref="K77:L77"/>
    <mergeCell ref="K78:L78"/>
    <mergeCell ref="K79:L79"/>
    <mergeCell ref="K19:L19"/>
    <mergeCell ref="K20:L20"/>
    <mergeCell ref="K21:L21"/>
    <mergeCell ref="K31:L31"/>
    <mergeCell ref="K32:L32"/>
    <mergeCell ref="K33:L33"/>
    <mergeCell ref="K34:L34"/>
    <mergeCell ref="K35:L35"/>
    <mergeCell ref="K36:L36"/>
    <mergeCell ref="K37:L37"/>
    <mergeCell ref="K38:L38"/>
    <mergeCell ref="K48:L48"/>
    <mergeCell ref="K67:L67"/>
    <mergeCell ref="K68:L68"/>
    <mergeCell ref="K69:L69"/>
    <mergeCell ref="K76:L76"/>
    <mergeCell ref="K49:L49"/>
    <mergeCell ref="K50:L50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66:L66"/>
    <mergeCell ref="K59:L59"/>
    <mergeCell ref="K60:L60"/>
    <mergeCell ref="K51:L51"/>
    <mergeCell ref="K57:L57"/>
    <mergeCell ref="K58:L58"/>
    <mergeCell ref="K63:L63"/>
    <mergeCell ref="K64:L64"/>
    <mergeCell ref="K65:L65"/>
    <mergeCell ref="A27:B27"/>
    <mergeCell ref="C27:H27"/>
    <mergeCell ref="I27:J27"/>
    <mergeCell ref="A28:B28"/>
    <mergeCell ref="C28:H28"/>
    <mergeCell ref="I28:J28"/>
    <mergeCell ref="K23:L23"/>
    <mergeCell ref="K27:L27"/>
    <mergeCell ref="K28:L28"/>
    <mergeCell ref="K24:L24"/>
    <mergeCell ref="K25:L25"/>
    <mergeCell ref="K26:L26"/>
    <mergeCell ref="A25:B25"/>
    <mergeCell ref="C25:H25"/>
    <mergeCell ref="I25:J25"/>
    <mergeCell ref="K29:L29"/>
    <mergeCell ref="K30:L30"/>
    <mergeCell ref="C41:H41"/>
    <mergeCell ref="I41:J41"/>
    <mergeCell ref="C33:H33"/>
    <mergeCell ref="I33:J33"/>
    <mergeCell ref="C31:H31"/>
    <mergeCell ref="I31:J31"/>
    <mergeCell ref="A36:B36"/>
    <mergeCell ref="C36:H36"/>
    <mergeCell ref="I36:J36"/>
    <mergeCell ref="A32:B32"/>
    <mergeCell ref="C32:H32"/>
    <mergeCell ref="I32:J32"/>
    <mergeCell ref="A29:B29"/>
    <mergeCell ref="C29:H29"/>
    <mergeCell ref="I29:J29"/>
    <mergeCell ref="A30:B30"/>
    <mergeCell ref="C30:H30"/>
    <mergeCell ref="I30:J30"/>
    <mergeCell ref="I35:J35"/>
    <mergeCell ref="A34:B34"/>
    <mergeCell ref="C34:H34"/>
    <mergeCell ref="I34:J34"/>
    <mergeCell ref="A20:B20"/>
    <mergeCell ref="C20:H20"/>
    <mergeCell ref="I20:J20"/>
    <mergeCell ref="A21:B21"/>
    <mergeCell ref="C21:H21"/>
    <mergeCell ref="I21:J21"/>
    <mergeCell ref="A26:B26"/>
    <mergeCell ref="C26:H26"/>
    <mergeCell ref="A23:B23"/>
    <mergeCell ref="C23:H23"/>
    <mergeCell ref="I23:J23"/>
    <mergeCell ref="A24:B24"/>
    <mergeCell ref="C24:H24"/>
    <mergeCell ref="I24:J24"/>
    <mergeCell ref="A22:B22"/>
    <mergeCell ref="C22:H22"/>
    <mergeCell ref="I22:J22"/>
    <mergeCell ref="I26:J26"/>
    <mergeCell ref="G1:N1"/>
    <mergeCell ref="G2:N2"/>
    <mergeCell ref="G3:N3"/>
    <mergeCell ref="F6:N6"/>
    <mergeCell ref="E4:N4"/>
    <mergeCell ref="C5:N5"/>
    <mergeCell ref="C7:N7"/>
    <mergeCell ref="A17:B17"/>
    <mergeCell ref="C17:H17"/>
    <mergeCell ref="I17:J17"/>
    <mergeCell ref="A16:B16"/>
    <mergeCell ref="C16:H16"/>
    <mergeCell ref="I16:J16"/>
    <mergeCell ref="A15:B15"/>
    <mergeCell ref="C15:H15"/>
    <mergeCell ref="I15:J15"/>
    <mergeCell ref="A12:N12"/>
    <mergeCell ref="A13:B14"/>
    <mergeCell ref="C13:H14"/>
    <mergeCell ref="I13:J14"/>
    <mergeCell ref="M10:N10"/>
    <mergeCell ref="M13:N14"/>
    <mergeCell ref="M15:N15"/>
    <mergeCell ref="M16:N16"/>
    <mergeCell ref="A33:B33"/>
    <mergeCell ref="A31:B31"/>
    <mergeCell ref="C50:H50"/>
    <mergeCell ref="I50:J50"/>
    <mergeCell ref="A37:B37"/>
    <mergeCell ref="C37:H37"/>
    <mergeCell ref="I37:J37"/>
    <mergeCell ref="A38:B38"/>
    <mergeCell ref="C38:H38"/>
    <mergeCell ref="I38:J38"/>
    <mergeCell ref="A35:B35"/>
    <mergeCell ref="C35:H35"/>
    <mergeCell ref="I44:J44"/>
    <mergeCell ref="A43:B43"/>
    <mergeCell ref="C43:H43"/>
    <mergeCell ref="I43:J43"/>
    <mergeCell ref="A39:B39"/>
    <mergeCell ref="C39:H39"/>
    <mergeCell ref="I39:J39"/>
    <mergeCell ref="A40:B40"/>
    <mergeCell ref="C40:H40"/>
    <mergeCell ref="I40:J40"/>
    <mergeCell ref="A42:B42"/>
    <mergeCell ref="C42:H42"/>
    <mergeCell ref="A44:B44"/>
    <mergeCell ref="C44:H44"/>
    <mergeCell ref="I42:J42"/>
    <mergeCell ref="A41:B41"/>
    <mergeCell ref="A59:B59"/>
    <mergeCell ref="C59:H59"/>
    <mergeCell ref="I59:J59"/>
    <mergeCell ref="A48:B48"/>
    <mergeCell ref="C48:H48"/>
    <mergeCell ref="I48:J48"/>
    <mergeCell ref="A47:B47"/>
    <mergeCell ref="C47:H47"/>
    <mergeCell ref="I47:J47"/>
    <mergeCell ref="C54:H54"/>
    <mergeCell ref="I54:J54"/>
    <mergeCell ref="A55:B55"/>
    <mergeCell ref="C55:H55"/>
    <mergeCell ref="I55:J55"/>
    <mergeCell ref="A56:B56"/>
    <mergeCell ref="C56:H56"/>
    <mergeCell ref="I56:J56"/>
    <mergeCell ref="A51:B51"/>
    <mergeCell ref="C51:H51"/>
    <mergeCell ref="I51:J51"/>
    <mergeCell ref="A52:B52"/>
    <mergeCell ref="C52:H52"/>
    <mergeCell ref="I52:J52"/>
    <mergeCell ref="A53:B53"/>
    <mergeCell ref="C53:H53"/>
    <mergeCell ref="I53:J53"/>
    <mergeCell ref="A54:B54"/>
    <mergeCell ref="A60:B60"/>
    <mergeCell ref="C60:H60"/>
    <mergeCell ref="I60:J60"/>
    <mergeCell ref="A57:B57"/>
    <mergeCell ref="I49:J49"/>
    <mergeCell ref="A50:B50"/>
    <mergeCell ref="A45:B45"/>
    <mergeCell ref="C45:H45"/>
    <mergeCell ref="I45:J45"/>
    <mergeCell ref="A46:B46"/>
    <mergeCell ref="C46:H46"/>
    <mergeCell ref="I46:J46"/>
    <mergeCell ref="A49:B49"/>
    <mergeCell ref="C49:H49"/>
    <mergeCell ref="C57:H57"/>
    <mergeCell ref="I57:J57"/>
    <mergeCell ref="A58:B58"/>
    <mergeCell ref="C58:H58"/>
    <mergeCell ref="A66:B66"/>
    <mergeCell ref="C66:H66"/>
    <mergeCell ref="I66:J66"/>
    <mergeCell ref="A64:B64"/>
    <mergeCell ref="C64:H64"/>
    <mergeCell ref="I64:J64"/>
    <mergeCell ref="A65:B65"/>
    <mergeCell ref="C65:H65"/>
    <mergeCell ref="I65:J65"/>
    <mergeCell ref="A63:B63"/>
    <mergeCell ref="C63:H63"/>
    <mergeCell ref="I63:J63"/>
    <mergeCell ref="A61:B61"/>
    <mergeCell ref="C61:H61"/>
    <mergeCell ref="I61:J61"/>
    <mergeCell ref="A62:B62"/>
    <mergeCell ref="C62:H62"/>
    <mergeCell ref="I62:J62"/>
    <mergeCell ref="I58:J58"/>
    <mergeCell ref="A67:B67"/>
    <mergeCell ref="C67:H67"/>
    <mergeCell ref="I67:J67"/>
    <mergeCell ref="A68:B68"/>
    <mergeCell ref="C68:H68"/>
    <mergeCell ref="I68:J68"/>
    <mergeCell ref="A71:B71"/>
    <mergeCell ref="C71:H71"/>
    <mergeCell ref="I71:J71"/>
    <mergeCell ref="A69:B69"/>
    <mergeCell ref="C69:H69"/>
    <mergeCell ref="A70:B70"/>
    <mergeCell ref="C70:H70"/>
    <mergeCell ref="I70:J70"/>
    <mergeCell ref="A72:B72"/>
    <mergeCell ref="C72:H72"/>
    <mergeCell ref="I72:J72"/>
    <mergeCell ref="A77:B77"/>
    <mergeCell ref="C77:H77"/>
    <mergeCell ref="I77:J77"/>
    <mergeCell ref="A78:B78"/>
    <mergeCell ref="C78:H78"/>
    <mergeCell ref="I78:J78"/>
    <mergeCell ref="A74:B74"/>
    <mergeCell ref="C74:H74"/>
    <mergeCell ref="I74:J74"/>
    <mergeCell ref="A76:B76"/>
    <mergeCell ref="C76:H76"/>
    <mergeCell ref="I76:J76"/>
    <mergeCell ref="A75:B75"/>
    <mergeCell ref="C75:H75"/>
    <mergeCell ref="I75:J75"/>
    <mergeCell ref="A80:B80"/>
    <mergeCell ref="C80:H80"/>
    <mergeCell ref="I80:J80"/>
    <mergeCell ref="A81:B81"/>
    <mergeCell ref="C81:H81"/>
    <mergeCell ref="I81:J81"/>
    <mergeCell ref="A79:B79"/>
    <mergeCell ref="C79:H79"/>
    <mergeCell ref="I79:J79"/>
    <mergeCell ref="I88:J88"/>
    <mergeCell ref="A90:B90"/>
    <mergeCell ref="A84:B84"/>
    <mergeCell ref="C84:H84"/>
    <mergeCell ref="I84:J84"/>
    <mergeCell ref="A82:B82"/>
    <mergeCell ref="C82:H82"/>
    <mergeCell ref="I82:J82"/>
    <mergeCell ref="A83:B83"/>
    <mergeCell ref="C83:H83"/>
    <mergeCell ref="I83:J83"/>
    <mergeCell ref="I92:J92"/>
    <mergeCell ref="A102:B102"/>
    <mergeCell ref="A86:B86"/>
    <mergeCell ref="C86:H86"/>
    <mergeCell ref="I86:J86"/>
    <mergeCell ref="A89:B89"/>
    <mergeCell ref="C89:H89"/>
    <mergeCell ref="I89:J89"/>
    <mergeCell ref="A91:B91"/>
    <mergeCell ref="I93:J93"/>
    <mergeCell ref="A98:B98"/>
    <mergeCell ref="C98:H98"/>
    <mergeCell ref="I98:J98"/>
    <mergeCell ref="A97:B97"/>
    <mergeCell ref="C97:H97"/>
    <mergeCell ref="I97:J97"/>
    <mergeCell ref="A94:B94"/>
    <mergeCell ref="C94:H94"/>
    <mergeCell ref="I94:J94"/>
    <mergeCell ref="A87:B87"/>
    <mergeCell ref="C87:H87"/>
    <mergeCell ref="I87:J87"/>
    <mergeCell ref="A88:B88"/>
    <mergeCell ref="C88:H88"/>
    <mergeCell ref="C132:H132"/>
    <mergeCell ref="I132:J132"/>
    <mergeCell ref="A129:B129"/>
    <mergeCell ref="C129:H129"/>
    <mergeCell ref="I129:J129"/>
    <mergeCell ref="A143:B143"/>
    <mergeCell ref="C90:H90"/>
    <mergeCell ref="I90:J90"/>
    <mergeCell ref="I105:J105"/>
    <mergeCell ref="A103:B103"/>
    <mergeCell ref="C103:H103"/>
    <mergeCell ref="I103:J103"/>
    <mergeCell ref="A101:B101"/>
    <mergeCell ref="C101:H101"/>
    <mergeCell ref="I101:J101"/>
    <mergeCell ref="C104:H104"/>
    <mergeCell ref="I104:J104"/>
    <mergeCell ref="A105:B105"/>
    <mergeCell ref="C105:H105"/>
    <mergeCell ref="C100:H100"/>
    <mergeCell ref="I100:J100"/>
    <mergeCell ref="A92:B92"/>
    <mergeCell ref="I142:J142"/>
    <mergeCell ref="C92:H92"/>
    <mergeCell ref="A162:B162"/>
    <mergeCell ref="C162:H162"/>
    <mergeCell ref="A126:B126"/>
    <mergeCell ref="C126:H126"/>
    <mergeCell ref="I126:J126"/>
    <mergeCell ref="I125:J125"/>
    <mergeCell ref="A135:B135"/>
    <mergeCell ref="C135:H135"/>
    <mergeCell ref="A136:B136"/>
    <mergeCell ref="C136:H136"/>
    <mergeCell ref="A137:B137"/>
    <mergeCell ref="C137:H137"/>
    <mergeCell ref="A138:B138"/>
    <mergeCell ref="C138:H138"/>
    <mergeCell ref="A139:B139"/>
    <mergeCell ref="C139:H139"/>
    <mergeCell ref="I139:J139"/>
    <mergeCell ref="A140:B140"/>
    <mergeCell ref="C140:H140"/>
    <mergeCell ref="I140:J140"/>
    <mergeCell ref="A131:B131"/>
    <mergeCell ref="A130:B130"/>
    <mergeCell ref="I144:J144"/>
    <mergeCell ref="A132:B132"/>
    <mergeCell ref="C99:H99"/>
    <mergeCell ref="I99:J99"/>
    <mergeCell ref="A100:B100"/>
    <mergeCell ref="A168:B168"/>
    <mergeCell ref="C168:H168"/>
    <mergeCell ref="I168:J168"/>
    <mergeCell ref="I147:J147"/>
    <mergeCell ref="A164:B164"/>
    <mergeCell ref="I143:J143"/>
    <mergeCell ref="A133:B133"/>
    <mergeCell ref="C133:H133"/>
    <mergeCell ref="I165:J165"/>
    <mergeCell ref="A166:B166"/>
    <mergeCell ref="C166:H166"/>
    <mergeCell ref="I166:J166"/>
    <mergeCell ref="A134:B134"/>
    <mergeCell ref="C134:H134"/>
    <mergeCell ref="A160:B160"/>
    <mergeCell ref="C160:H160"/>
    <mergeCell ref="A141:B141"/>
    <mergeCell ref="C141:H141"/>
    <mergeCell ref="I141:J141"/>
    <mergeCell ref="A142:B142"/>
    <mergeCell ref="C142:H142"/>
    <mergeCell ref="M37:N37"/>
    <mergeCell ref="M38:N38"/>
    <mergeCell ref="M39:N39"/>
    <mergeCell ref="A176:H176"/>
    <mergeCell ref="I176:J176"/>
    <mergeCell ref="A173:B173"/>
    <mergeCell ref="C173:H173"/>
    <mergeCell ref="I173:J173"/>
    <mergeCell ref="A174:B174"/>
    <mergeCell ref="C174:H174"/>
    <mergeCell ref="I174:J174"/>
    <mergeCell ref="K75:L75"/>
    <mergeCell ref="C102:H102"/>
    <mergeCell ref="I102:J102"/>
    <mergeCell ref="K102:L102"/>
    <mergeCell ref="A95:B95"/>
    <mergeCell ref="C95:H95"/>
    <mergeCell ref="I95:J95"/>
    <mergeCell ref="K95:L95"/>
    <mergeCell ref="A96:B96"/>
    <mergeCell ref="C96:H96"/>
    <mergeCell ref="I96:J96"/>
    <mergeCell ref="K96:L96"/>
    <mergeCell ref="A99:B99"/>
    <mergeCell ref="A117:B117"/>
    <mergeCell ref="C117:H117"/>
    <mergeCell ref="I117:J117"/>
    <mergeCell ref="K117:L117"/>
    <mergeCell ref="A85:B85"/>
    <mergeCell ref="C85:H85"/>
    <mergeCell ref="I85:J85"/>
    <mergeCell ref="K10:L10"/>
    <mergeCell ref="K13:L14"/>
    <mergeCell ref="K15:L15"/>
    <mergeCell ref="K16:L16"/>
    <mergeCell ref="K17:L17"/>
    <mergeCell ref="K18:L18"/>
    <mergeCell ref="A18:B18"/>
    <mergeCell ref="C18:H18"/>
    <mergeCell ref="I18:J18"/>
    <mergeCell ref="A11:N11"/>
    <mergeCell ref="I10:J10"/>
    <mergeCell ref="A19:B19"/>
    <mergeCell ref="K52:L52"/>
    <mergeCell ref="K53:L53"/>
    <mergeCell ref="K54:L54"/>
    <mergeCell ref="K55:L55"/>
    <mergeCell ref="K56:L56"/>
    <mergeCell ref="K142:L142"/>
    <mergeCell ref="K143:L143"/>
    <mergeCell ref="K133:L133"/>
    <mergeCell ref="K146:L146"/>
    <mergeCell ref="K127:L127"/>
    <mergeCell ref="K108:L108"/>
    <mergeCell ref="K109:L109"/>
    <mergeCell ref="K103:L103"/>
    <mergeCell ref="K104:L104"/>
    <mergeCell ref="K105:L105"/>
    <mergeCell ref="K106:L106"/>
    <mergeCell ref="K113:L113"/>
    <mergeCell ref="K114:L114"/>
    <mergeCell ref="K115:L115"/>
    <mergeCell ref="K111:L111"/>
    <mergeCell ref="K112:L112"/>
    <mergeCell ref="M62:N62"/>
    <mergeCell ref="M73:N73"/>
    <mergeCell ref="M74:N74"/>
    <mergeCell ref="M75:N75"/>
    <mergeCell ref="M76:N76"/>
    <mergeCell ref="M77:N77"/>
    <mergeCell ref="M78:N78"/>
    <mergeCell ref="K159:L159"/>
    <mergeCell ref="K168:L168"/>
    <mergeCell ref="K130:L130"/>
    <mergeCell ref="K131:L131"/>
    <mergeCell ref="K134:L134"/>
    <mergeCell ref="K161:L161"/>
    <mergeCell ref="K162:L162"/>
    <mergeCell ref="K163:L163"/>
    <mergeCell ref="K164:L164"/>
    <mergeCell ref="K165:L165"/>
    <mergeCell ref="K166:L166"/>
    <mergeCell ref="K138:L138"/>
    <mergeCell ref="K139:L139"/>
    <mergeCell ref="K140:L140"/>
    <mergeCell ref="K155:L155"/>
    <mergeCell ref="K132:L132"/>
    <mergeCell ref="K141:L141"/>
    <mergeCell ref="K176:L176"/>
    <mergeCell ref="K170:L170"/>
    <mergeCell ref="K171:L171"/>
    <mergeCell ref="K172:L172"/>
    <mergeCell ref="K173:L173"/>
    <mergeCell ref="K174:L174"/>
    <mergeCell ref="K175:L175"/>
    <mergeCell ref="K152:L152"/>
    <mergeCell ref="K153:L153"/>
    <mergeCell ref="K154:L154"/>
    <mergeCell ref="K156:L156"/>
    <mergeCell ref="K157:L157"/>
    <mergeCell ref="K169:L169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54:N54"/>
    <mergeCell ref="M55:N55"/>
    <mergeCell ref="M56:N56"/>
    <mergeCell ref="M57:N57"/>
    <mergeCell ref="M58:N58"/>
    <mergeCell ref="M59:N59"/>
    <mergeCell ref="M60:N60"/>
    <mergeCell ref="M61:N61"/>
    <mergeCell ref="M45:N45"/>
    <mergeCell ref="M46:N46"/>
    <mergeCell ref="M47:N47"/>
    <mergeCell ref="M48:N48"/>
    <mergeCell ref="M49:N49"/>
    <mergeCell ref="M50:N50"/>
    <mergeCell ref="M51:N51"/>
    <mergeCell ref="M52:N52"/>
    <mergeCell ref="M53:N53"/>
    <mergeCell ref="M40:N40"/>
    <mergeCell ref="M41:N41"/>
    <mergeCell ref="M42:N42"/>
    <mergeCell ref="M43:N43"/>
    <mergeCell ref="M44:N44"/>
    <mergeCell ref="M36:N36"/>
    <mergeCell ref="M79:N79"/>
    <mergeCell ref="M80:N80"/>
    <mergeCell ref="M81:N81"/>
    <mergeCell ref="M63:N63"/>
    <mergeCell ref="M64:N64"/>
    <mergeCell ref="M65:N65"/>
    <mergeCell ref="M66:N66"/>
    <mergeCell ref="M67:N67"/>
    <mergeCell ref="M68:N68"/>
    <mergeCell ref="M69:N69"/>
    <mergeCell ref="M70:N70"/>
    <mergeCell ref="M71:N71"/>
    <mergeCell ref="M72:N72"/>
    <mergeCell ref="M82:N82"/>
    <mergeCell ref="M83:N83"/>
    <mergeCell ref="M84:N84"/>
    <mergeCell ref="M85:N85"/>
    <mergeCell ref="M86:N86"/>
    <mergeCell ref="M87:N87"/>
    <mergeCell ref="M88:N88"/>
    <mergeCell ref="M90:N90"/>
    <mergeCell ref="M92:N92"/>
    <mergeCell ref="M91:N91"/>
    <mergeCell ref="M95:N95"/>
    <mergeCell ref="M96:N96"/>
    <mergeCell ref="M89:N89"/>
    <mergeCell ref="M118:N118"/>
    <mergeCell ref="M119:N119"/>
    <mergeCell ref="M120:N120"/>
    <mergeCell ref="M121:N121"/>
    <mergeCell ref="M122:N122"/>
    <mergeCell ref="M123:N123"/>
    <mergeCell ref="M105:N105"/>
    <mergeCell ref="M106:N106"/>
    <mergeCell ref="M107:N107"/>
    <mergeCell ref="M108:N108"/>
    <mergeCell ref="M97:N97"/>
    <mergeCell ref="M98:N98"/>
    <mergeCell ref="M99:N99"/>
    <mergeCell ref="M100:N100"/>
    <mergeCell ref="M103:N103"/>
    <mergeCell ref="M104:N104"/>
    <mergeCell ref="M101:N101"/>
    <mergeCell ref="M102:N102"/>
    <mergeCell ref="M93:N93"/>
    <mergeCell ref="M94:N94"/>
    <mergeCell ref="M124:N124"/>
    <mergeCell ref="M125:N125"/>
    <mergeCell ref="M109:N109"/>
    <mergeCell ref="M110:N110"/>
    <mergeCell ref="M111:N111"/>
    <mergeCell ref="M112:N112"/>
    <mergeCell ref="M113:N113"/>
    <mergeCell ref="M114:N114"/>
    <mergeCell ref="M115:N115"/>
    <mergeCell ref="M116:N116"/>
    <mergeCell ref="M117:N117"/>
    <mergeCell ref="M146:N146"/>
    <mergeCell ref="M147:N147"/>
    <mergeCell ref="M148:N148"/>
    <mergeCell ref="M149:N149"/>
    <mergeCell ref="M150:N150"/>
    <mergeCell ref="M151:N151"/>
    <mergeCell ref="M152:N152"/>
    <mergeCell ref="M153:N153"/>
    <mergeCell ref="M130:N130"/>
    <mergeCell ref="M131:N131"/>
    <mergeCell ref="M143:N143"/>
    <mergeCell ref="M144:N144"/>
    <mergeCell ref="M145:N145"/>
    <mergeCell ref="M142:N142"/>
    <mergeCell ref="M126:N126"/>
    <mergeCell ref="M127:N127"/>
    <mergeCell ref="M128:N128"/>
    <mergeCell ref="M129:N129"/>
    <mergeCell ref="M138:N138"/>
    <mergeCell ref="M139:N139"/>
    <mergeCell ref="M140:N140"/>
    <mergeCell ref="M132:N132"/>
    <mergeCell ref="M141:N141"/>
    <mergeCell ref="M166:N166"/>
    <mergeCell ref="M170:N170"/>
    <mergeCell ref="M171:N171"/>
    <mergeCell ref="M172:N172"/>
    <mergeCell ref="M154:N154"/>
    <mergeCell ref="M155:N155"/>
    <mergeCell ref="M156:N156"/>
    <mergeCell ref="M157:N157"/>
    <mergeCell ref="M158:N158"/>
    <mergeCell ref="M159:N159"/>
    <mergeCell ref="M161:N161"/>
    <mergeCell ref="M162:N162"/>
    <mergeCell ref="M163:N163"/>
    <mergeCell ref="M167:N167"/>
    <mergeCell ref="M169:N169"/>
    <mergeCell ref="M173:N173"/>
    <mergeCell ref="M174:N174"/>
    <mergeCell ref="M175:N175"/>
    <mergeCell ref="M176:N176"/>
    <mergeCell ref="I133:J133"/>
    <mergeCell ref="M133:N133"/>
    <mergeCell ref="M168:N168"/>
    <mergeCell ref="I134:J134"/>
    <mergeCell ref="M134:N134"/>
    <mergeCell ref="I160:J160"/>
    <mergeCell ref="K160:L160"/>
    <mergeCell ref="M160:N160"/>
    <mergeCell ref="I135:J135"/>
    <mergeCell ref="K135:L135"/>
    <mergeCell ref="M135:N135"/>
    <mergeCell ref="I136:J136"/>
    <mergeCell ref="K136:L136"/>
    <mergeCell ref="M136:N136"/>
    <mergeCell ref="I137:J137"/>
    <mergeCell ref="K137:L137"/>
    <mergeCell ref="M137:N137"/>
    <mergeCell ref="I138:J138"/>
    <mergeCell ref="M164:N164"/>
    <mergeCell ref="M165:N165"/>
  </mergeCells>
  <pageMargins left="0.59055118110236227" right="0.31496062992125984" top="0.35433070866141736" bottom="0.31496062992125984" header="0.23622047244094491" footer="0.23622047244094491"/>
  <pageSetup paperSize="9" scale="74" fitToHeight="10" orientation="portrait" r:id="rId1"/>
  <rowBreaks count="3" manualBreakCount="3">
    <brk id="131" max="25" man="1"/>
    <brk id="155" max="25" man="1"/>
    <brk id="170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Результат 1</vt:lpstr>
      <vt:lpstr>'Результат 1'!Заголовки_для_печати</vt:lpstr>
      <vt:lpstr>'Результат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P04U09</cp:lastModifiedBy>
  <cp:lastPrinted>2021-11-02T09:43:54Z</cp:lastPrinted>
  <dcterms:created xsi:type="dcterms:W3CDTF">2019-11-05T11:18:51Z</dcterms:created>
  <dcterms:modified xsi:type="dcterms:W3CDTF">2021-11-17T08:33:00Z</dcterms:modified>
</cp:coreProperties>
</file>