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010" windowWidth="20115" windowHeight="5505"/>
  </bookViews>
  <sheets>
    <sheet name="Лист1" sheetId="1" r:id="rId1"/>
  </sheets>
  <definedNames>
    <definedName name="_xlnm.Print_Area" localSheetId="0">Лист1!$A$1:$F$282</definedName>
  </definedNames>
  <calcPr calcId="145621"/>
</workbook>
</file>

<file path=xl/calcChain.xml><?xml version="1.0" encoding="utf-8"?>
<calcChain xmlns="http://schemas.openxmlformats.org/spreadsheetml/2006/main">
  <c r="F168" i="1" l="1"/>
  <c r="E168" i="1" l="1"/>
  <c r="D168" i="1"/>
  <c r="D166" i="1"/>
  <c r="E166" i="1"/>
  <c r="F166" i="1"/>
  <c r="E220" i="1" l="1"/>
  <c r="E194" i="1" l="1"/>
  <c r="D194" i="1"/>
  <c r="E208" i="1"/>
  <c r="D208" i="1"/>
  <c r="F207" i="1"/>
  <c r="F201" i="1"/>
  <c r="E190" i="1" l="1"/>
  <c r="D190" i="1"/>
  <c r="E223" i="1" l="1"/>
  <c r="D223" i="1"/>
  <c r="E236" i="1"/>
  <c r="D236" i="1"/>
  <c r="F235" i="1"/>
  <c r="E193" i="1"/>
  <c r="D193" i="1"/>
  <c r="E202" i="1"/>
  <c r="D202" i="1"/>
  <c r="F200" i="1"/>
  <c r="E140" i="1"/>
  <c r="E141" i="1"/>
  <c r="D141" i="1"/>
  <c r="D140" i="1"/>
  <c r="E165" i="1"/>
  <c r="D165" i="1"/>
  <c r="F164" i="1"/>
  <c r="F163" i="1"/>
  <c r="E66" i="1"/>
  <c r="D66" i="1"/>
  <c r="E73" i="1"/>
  <c r="D73" i="1"/>
  <c r="F72" i="1"/>
  <c r="E11" i="1"/>
  <c r="D11" i="1"/>
  <c r="F202" i="1" l="1"/>
  <c r="F193" i="1"/>
  <c r="F73" i="1"/>
  <c r="E16" i="1"/>
  <c r="D16" i="1"/>
  <c r="F14" i="1"/>
  <c r="E221" i="1" l="1"/>
  <c r="D221" i="1"/>
  <c r="D220" i="1"/>
  <c r="F234" i="1"/>
  <c r="E206" i="1"/>
  <c r="D206" i="1"/>
  <c r="E132" i="1"/>
  <c r="D132" i="1"/>
  <c r="F157" i="1"/>
  <c r="F236" i="1" l="1"/>
  <c r="E123" i="1"/>
  <c r="E122" i="1"/>
  <c r="E121" i="1"/>
  <c r="F97" i="1"/>
  <c r="E38" i="1" l="1"/>
  <c r="E37" i="1"/>
  <c r="E36" i="1"/>
  <c r="D38" i="1"/>
  <c r="D37" i="1"/>
  <c r="D36" i="1"/>
  <c r="E12" i="1"/>
  <c r="D12" i="1"/>
  <c r="E10" i="1"/>
  <c r="D10" i="1"/>
  <c r="E35" i="1"/>
  <c r="D35" i="1"/>
  <c r="F34" i="1"/>
  <c r="E24" i="1"/>
  <c r="D24" i="1"/>
  <c r="F23" i="1"/>
  <c r="F22" i="1"/>
  <c r="F95" i="1"/>
  <c r="E39" i="1" l="1"/>
  <c r="D13" i="1"/>
  <c r="D39" i="1"/>
  <c r="E13" i="1"/>
  <c r="E51" i="1"/>
  <c r="E50" i="1"/>
  <c r="D50" i="1"/>
  <c r="D51" i="1"/>
  <c r="E54" i="1"/>
  <c r="D54" i="1"/>
  <c r="E52" i="1" l="1"/>
  <c r="E261" i="1"/>
  <c r="E262" i="1"/>
  <c r="D261" i="1"/>
  <c r="E260" i="1"/>
  <c r="D260" i="1"/>
  <c r="E271" i="1"/>
  <c r="D271" i="1"/>
  <c r="F269" i="1"/>
  <c r="E248" i="1"/>
  <c r="D248" i="1"/>
  <c r="E247" i="1"/>
  <c r="D247" i="1"/>
  <c r="E246" i="1"/>
  <c r="D246" i="1"/>
  <c r="E245" i="1"/>
  <c r="D245" i="1"/>
  <c r="E259" i="1"/>
  <c r="D259" i="1"/>
  <c r="E257" i="1"/>
  <c r="D257" i="1"/>
  <c r="F256" i="1"/>
  <c r="F255" i="1"/>
  <c r="E253" i="1"/>
  <c r="D253" i="1"/>
  <c r="F251" i="1"/>
  <c r="F243" i="1"/>
  <c r="F232" i="1"/>
  <c r="E233" i="1"/>
  <c r="D233" i="1"/>
  <c r="E195" i="1"/>
  <c r="D195" i="1"/>
  <c r="D249" i="1" l="1"/>
  <c r="E263" i="1"/>
  <c r="E249" i="1"/>
  <c r="F246" i="1"/>
  <c r="F233" i="1"/>
  <c r="E167" i="1"/>
  <c r="D167" i="1"/>
  <c r="E171" i="1"/>
  <c r="D171" i="1"/>
  <c r="E142" i="1"/>
  <c r="D142" i="1"/>
  <c r="E160" i="1"/>
  <c r="D160" i="1"/>
  <c r="E146" i="1"/>
  <c r="D146" i="1"/>
  <c r="E162" i="1"/>
  <c r="D162" i="1"/>
  <c r="E139" i="1"/>
  <c r="D139" i="1"/>
  <c r="D123" i="1"/>
  <c r="D122" i="1"/>
  <c r="D121" i="1"/>
  <c r="F138" i="1"/>
  <c r="E124" i="1"/>
  <c r="E125" i="1" s="1"/>
  <c r="D124" i="1"/>
  <c r="E104" i="1"/>
  <c r="D104" i="1"/>
  <c r="E103" i="1"/>
  <c r="D103" i="1"/>
  <c r="E120" i="1"/>
  <c r="D120" i="1"/>
  <c r="E91" i="1"/>
  <c r="D91" i="1"/>
  <c r="D90" i="1"/>
  <c r="E98" i="1"/>
  <c r="D98" i="1"/>
  <c r="D89" i="1"/>
  <c r="E78" i="1"/>
  <c r="D78" i="1"/>
  <c r="E77" i="1"/>
  <c r="D77" i="1"/>
  <c r="E76" i="1"/>
  <c r="D76" i="1"/>
  <c r="E84" i="1"/>
  <c r="D84" i="1"/>
  <c r="F83" i="1"/>
  <c r="E67" i="1"/>
  <c r="D67" i="1"/>
  <c r="E71" i="1"/>
  <c r="D71" i="1"/>
  <c r="D52" i="1"/>
  <c r="F62" i="1"/>
  <c r="E59" i="1"/>
  <c r="D59" i="1"/>
  <c r="E106" i="1" l="1"/>
  <c r="D106" i="1"/>
  <c r="F106" i="1" s="1"/>
  <c r="F98" i="1"/>
  <c r="D68" i="1"/>
  <c r="E143" i="1"/>
  <c r="D143" i="1"/>
  <c r="F165" i="1"/>
  <c r="D125" i="1"/>
  <c r="E68" i="1"/>
  <c r="E47" i="1"/>
  <c r="D47" i="1"/>
  <c r="F45" i="1"/>
  <c r="F44" i="1"/>
  <c r="F46" i="1"/>
  <c r="E31" i="1"/>
  <c r="D31" i="1"/>
  <c r="E27" i="1"/>
  <c r="D27" i="1"/>
  <c r="F26" i="1"/>
  <c r="F25" i="1"/>
  <c r="F27" i="1" l="1"/>
  <c r="F281" i="1"/>
  <c r="E280" i="1"/>
  <c r="D280" i="1"/>
  <c r="F273" i="1"/>
  <c r="E127" i="1" l="1"/>
  <c r="D127" i="1"/>
  <c r="E61" i="1" l="1"/>
  <c r="D61" i="1"/>
  <c r="E244" i="1" l="1"/>
  <c r="D244" i="1"/>
  <c r="E274" i="1" l="1"/>
  <c r="D274" i="1"/>
  <c r="F272" i="1"/>
  <c r="E267" i="1"/>
  <c r="D267" i="1"/>
  <c r="F265" i="1"/>
  <c r="F264" i="1"/>
  <c r="E238" i="1"/>
  <c r="D238" i="1"/>
  <c r="D204" i="1"/>
  <c r="E204" i="1"/>
  <c r="F238" i="1" l="1"/>
  <c r="F274" i="1"/>
  <c r="F260" i="1"/>
  <c r="F248" i="1"/>
  <c r="F119" i="1"/>
  <c r="E102" i="1"/>
  <c r="D102" i="1"/>
  <c r="E89" i="1"/>
  <c r="F99" i="1"/>
  <c r="E90" i="1"/>
  <c r="F89" i="1" l="1"/>
  <c r="F60" i="1"/>
  <c r="E20" i="1" l="1"/>
  <c r="D20" i="1"/>
  <c r="F18" i="1"/>
  <c r="F17" i="1"/>
  <c r="F70" i="1" l="1"/>
  <c r="F69" i="1"/>
  <c r="E227" i="1" l="1"/>
  <c r="D227" i="1"/>
  <c r="F225" i="1"/>
  <c r="F226" i="1"/>
  <c r="F100" i="1"/>
  <c r="F66" i="1" l="1"/>
  <c r="F67" i="1"/>
  <c r="F90" i="1"/>
  <c r="F137" i="1" l="1"/>
  <c r="E282" i="1" l="1"/>
  <c r="D282" i="1"/>
  <c r="D262" i="1"/>
  <c r="D263" i="1" s="1"/>
  <c r="F282" i="1" l="1"/>
  <c r="E231" i="1"/>
  <c r="D231" i="1"/>
  <c r="F228" i="1"/>
  <c r="E154" i="1"/>
  <c r="D154" i="1"/>
  <c r="F153" i="1"/>
  <c r="E150" i="1"/>
  <c r="D150" i="1"/>
  <c r="F149" i="1"/>
  <c r="E224" i="1" l="1"/>
  <c r="D224" i="1"/>
  <c r="F220" i="1"/>
  <c r="F142" i="1"/>
  <c r="E136" i="1"/>
  <c r="D136" i="1"/>
  <c r="E110" i="1" l="1"/>
  <c r="D110" i="1"/>
  <c r="F107" i="1"/>
  <c r="F53" i="1"/>
  <c r="E57" i="1"/>
  <c r="D57" i="1"/>
  <c r="E29" i="1"/>
  <c r="D29" i="1"/>
  <c r="F28" i="1"/>
  <c r="F29" i="1" s="1"/>
  <c r="F10" i="1" l="1"/>
  <c r="E178" i="1"/>
  <c r="D178" i="1"/>
  <c r="F174" i="1" l="1"/>
  <c r="F216" i="1"/>
  <c r="E277" i="1" l="1"/>
  <c r="D277" i="1"/>
  <c r="D278" i="1" s="1"/>
  <c r="E237" i="1"/>
  <c r="E239" i="1" s="1"/>
  <c r="F277" i="1" l="1"/>
  <c r="E278" i="1"/>
  <c r="F278" i="1" s="1"/>
  <c r="D237" i="1"/>
  <c r="D239" i="1" s="1"/>
  <c r="E241" i="1"/>
  <c r="D241" i="1"/>
  <c r="E209" i="1"/>
  <c r="D209" i="1"/>
  <c r="E158" i="1"/>
  <c r="D158" i="1"/>
  <c r="E156" i="1"/>
  <c r="D156" i="1"/>
  <c r="E134" i="1"/>
  <c r="D134" i="1"/>
  <c r="E112" i="1"/>
  <c r="D112" i="1"/>
  <c r="E118" i="1"/>
  <c r="D118" i="1"/>
  <c r="E114" i="1"/>
  <c r="D114" i="1"/>
  <c r="E96" i="1"/>
  <c r="D96" i="1"/>
  <c r="E94" i="1"/>
  <c r="D94" i="1"/>
  <c r="E88" i="1"/>
  <c r="D88" i="1"/>
  <c r="E86" i="1"/>
  <c r="D86" i="1"/>
  <c r="E65" i="1"/>
  <c r="D65" i="1"/>
  <c r="E63" i="1"/>
  <c r="D63" i="1"/>
  <c r="E49" i="1"/>
  <c r="D49" i="1"/>
  <c r="F158" i="1" l="1"/>
  <c r="F96" i="1"/>
  <c r="F63" i="1"/>
  <c r="F139" i="1"/>
  <c r="F130" i="1"/>
  <c r="F129" i="1"/>
  <c r="F122" i="1" l="1"/>
  <c r="E92" i="1"/>
  <c r="D92" i="1"/>
  <c r="F275" i="1" l="1"/>
  <c r="E276" i="1"/>
  <c r="D276" i="1"/>
  <c r="F270" i="1"/>
  <c r="F268" i="1"/>
  <c r="F266" i="1"/>
  <c r="F254" i="1"/>
  <c r="F252" i="1"/>
  <c r="F250" i="1"/>
  <c r="F242" i="1"/>
  <c r="E210" i="1"/>
  <c r="D210" i="1"/>
  <c r="D211" i="1" s="1"/>
  <c r="F218" i="1"/>
  <c r="E219" i="1"/>
  <c r="D219" i="1"/>
  <c r="E217" i="1"/>
  <c r="D217" i="1"/>
  <c r="E214" i="1"/>
  <c r="D214" i="1"/>
  <c r="F213" i="1"/>
  <c r="F212" i="1"/>
  <c r="F203" i="1"/>
  <c r="E199" i="1"/>
  <c r="D199" i="1"/>
  <c r="E197" i="1"/>
  <c r="D197" i="1"/>
  <c r="F191" i="1"/>
  <c r="F187" i="1"/>
  <c r="F185" i="1"/>
  <c r="F184" i="1"/>
  <c r="F182" i="1"/>
  <c r="F181" i="1"/>
  <c r="E180" i="1"/>
  <c r="D180" i="1"/>
  <c r="E179" i="1"/>
  <c r="D179" i="1"/>
  <c r="E192" i="1"/>
  <c r="D192" i="1"/>
  <c r="E188" i="1"/>
  <c r="D188" i="1"/>
  <c r="E186" i="1"/>
  <c r="D186" i="1"/>
  <c r="E175" i="1"/>
  <c r="D175" i="1"/>
  <c r="F177" i="1"/>
  <c r="F176" i="1"/>
  <c r="E173" i="1"/>
  <c r="D173" i="1"/>
  <c r="F249" i="1" l="1"/>
  <c r="F261" i="1"/>
  <c r="F209" i="1"/>
  <c r="F253" i="1"/>
  <c r="F262" i="1"/>
  <c r="E211" i="1"/>
  <c r="F257" i="1"/>
  <c r="F276" i="1"/>
  <c r="F217" i="1"/>
  <c r="F188" i="1"/>
  <c r="F180" i="1"/>
  <c r="F219" i="1"/>
  <c r="F214" i="1"/>
  <c r="D183" i="1"/>
  <c r="F267" i="1"/>
  <c r="F271" i="1"/>
  <c r="F210" i="1"/>
  <c r="F208" i="1"/>
  <c r="F186" i="1"/>
  <c r="F179" i="1"/>
  <c r="F178" i="1"/>
  <c r="F204" i="1"/>
  <c r="F192" i="1"/>
  <c r="F194" i="1"/>
  <c r="F167" i="1"/>
  <c r="F175" i="1"/>
  <c r="E183" i="1"/>
  <c r="F152" i="1"/>
  <c r="F145" i="1"/>
  <c r="F144" i="1"/>
  <c r="F133" i="1"/>
  <c r="F131" i="1"/>
  <c r="F128" i="1"/>
  <c r="F126" i="1"/>
  <c r="F125" i="1"/>
  <c r="F124" i="1"/>
  <c r="F123" i="1"/>
  <c r="F121" i="1"/>
  <c r="F101" i="1"/>
  <c r="F93" i="1"/>
  <c r="F92" i="1"/>
  <c r="F91" i="1"/>
  <c r="F87" i="1"/>
  <c r="F82" i="1"/>
  <c r="F80" i="1"/>
  <c r="F74" i="1"/>
  <c r="E81" i="1"/>
  <c r="D81" i="1"/>
  <c r="E75" i="1"/>
  <c r="D75" i="1"/>
  <c r="F211" i="1" l="1"/>
  <c r="F263" i="1"/>
  <c r="F183" i="1"/>
  <c r="F195" i="1"/>
  <c r="F120" i="1"/>
  <c r="F134" i="1"/>
  <c r="F127" i="1"/>
  <c r="F141" i="1"/>
  <c r="F154" i="1"/>
  <c r="E79" i="1"/>
  <c r="F132" i="1"/>
  <c r="F77" i="1"/>
  <c r="F150" i="1"/>
  <c r="F71" i="1"/>
  <c r="F75" i="1"/>
  <c r="F140" i="1"/>
  <c r="F146" i="1"/>
  <c r="F76" i="1"/>
  <c r="F81" i="1"/>
  <c r="F84" i="1"/>
  <c r="D79" i="1"/>
  <c r="F78" i="1"/>
  <c r="F94" i="1"/>
  <c r="F102" i="1"/>
  <c r="F88" i="1"/>
  <c r="F56" i="1"/>
  <c r="F55" i="1"/>
  <c r="F48" i="1"/>
  <c r="F42" i="1"/>
  <c r="F41" i="1"/>
  <c r="F40" i="1"/>
  <c r="E43" i="1"/>
  <c r="D43" i="1"/>
  <c r="F32" i="1"/>
  <c r="E33" i="1"/>
  <c r="D33" i="1"/>
  <c r="F8" i="1"/>
  <c r="E9" i="1"/>
  <c r="D9" i="1"/>
  <c r="E7" i="1"/>
  <c r="D7" i="1"/>
  <c r="E4" i="1"/>
  <c r="E5" i="1" s="1"/>
  <c r="D4" i="1"/>
  <c r="D5" i="1" s="1"/>
  <c r="F143" i="1" l="1"/>
  <c r="F79" i="1"/>
  <c r="F47" i="1"/>
  <c r="F43" i="1"/>
  <c r="F37" i="1"/>
  <c r="F54" i="1"/>
  <c r="F51" i="1"/>
  <c r="F61" i="1"/>
  <c r="F38" i="1"/>
  <c r="F49" i="1"/>
  <c r="F57" i="1"/>
  <c r="F36" i="1"/>
  <c r="F50" i="1"/>
  <c r="F33" i="1"/>
  <c r="F9" i="1"/>
  <c r="F4" i="1"/>
  <c r="F5" i="1"/>
  <c r="F68" i="1"/>
  <c r="F21" i="1"/>
  <c r="F52" i="1" l="1"/>
  <c r="F39" i="1"/>
  <c r="F247" i="1" l="1"/>
  <c r="F111" i="1"/>
  <c r="F244" i="1" l="1"/>
  <c r="F237" i="1"/>
  <c r="F215" i="1"/>
  <c r="F35" i="1"/>
  <c r="F239" i="1" l="1"/>
  <c r="D116" i="1"/>
  <c r="E116" i="1"/>
  <c r="F12" i="1" l="1"/>
  <c r="F11" i="1"/>
  <c r="F229" i="1" l="1"/>
  <c r="F19" i="1" l="1"/>
  <c r="F15" i="1"/>
  <c r="F24" i="1" l="1"/>
  <c r="F20" i="1"/>
  <c r="F16" i="1"/>
  <c r="F230" i="1" l="1"/>
  <c r="F231" i="1" l="1"/>
  <c r="F221" i="1"/>
  <c r="F117" i="1"/>
  <c r="F115" i="1"/>
  <c r="F113" i="1"/>
  <c r="F108" i="1"/>
  <c r="F103" i="1" l="1"/>
  <c r="F197" i="1"/>
  <c r="F116" i="1"/>
  <c r="F196" i="1"/>
  <c r="F118" i="1"/>
  <c r="F13" i="1"/>
  <c r="F110" i="1"/>
  <c r="F114" i="1"/>
  <c r="F104" i="1"/>
  <c r="F112" i="1" l="1"/>
  <c r="F227" i="1"/>
  <c r="F224" i="1"/>
  <c r="F223" i="1" l="1"/>
  <c r="F245" i="1"/>
</calcChain>
</file>

<file path=xl/sharedStrings.xml><?xml version="1.0" encoding="utf-8"?>
<sst xmlns="http://schemas.openxmlformats.org/spreadsheetml/2006/main" count="381" uniqueCount="129">
  <si>
    <t>№ п/п</t>
  </si>
  <si>
    <t>Наименование муниципальной программы, подпрограммы, муниципальный заказчик</t>
  </si>
  <si>
    <t xml:space="preserve">Итого по муниципальной программе, 
в том числе:
</t>
  </si>
  <si>
    <t>Итого по подпрограмме 1</t>
  </si>
  <si>
    <t>Итого по подпрограмме 2</t>
  </si>
  <si>
    <t>Внебюджетные источники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</si>
  <si>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</si>
  <si>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</si>
  <si>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</si>
  <si>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</si>
  <si>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подпрограмме 7</t>
  </si>
  <si>
    <t>Итого по подпрограмме 8</t>
  </si>
  <si>
    <t>Итого по подпрограмме 9</t>
  </si>
  <si>
    <t>Итого по  подпрограмме 5</t>
  </si>
  <si>
    <t>Средства бюджета Раменского городского округа</t>
  </si>
  <si>
    <t>Средства Федерального бюджета</t>
  </si>
  <si>
    <t xml:space="preserve">Итого по подпрограмме 2                                        </t>
  </si>
  <si>
    <r>
      <t xml:space="preserve">Подпрограмма 8                                                                                                          "Обеспечивающая подпрограмма"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Комитет по культуре и туризму </t>
    </r>
  </si>
  <si>
    <r>
      <t xml:space="preserve">"Образование"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</si>
  <si>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1                                                                                                               "Развитие физической культуры и спорта"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</si>
  <si>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"Развитие сельского хозяйства"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                             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 </t>
    </r>
    <r>
      <rPr>
        <i/>
        <sz val="11"/>
        <rFont val="Times New Roman"/>
        <family val="1"/>
        <charset val="204"/>
      </rPr>
      <t xml:space="preserve">  </t>
    </r>
  </si>
  <si>
    <r>
      <rPr>
        <sz val="11"/>
        <rFont val="Times New Roman"/>
        <family val="1"/>
        <charset val="204"/>
      </rPr>
      <t xml:space="preserve"> Подпрограмма 3                                                                                                                                "Комплексное развитие сельских территорий" </t>
    </r>
    <r>
      <rPr>
        <i/>
        <sz val="11"/>
        <rFont val="Times New Roman"/>
        <family val="1"/>
        <charset val="204"/>
      </rPr>
      <t xml:space="preserve">                                    Сектор сельского хозяйства     </t>
    </r>
  </si>
  <si>
    <r>
      <t xml:space="preserve">"Безопасность и обеспечение безопасности жизнедеятельности населения"                                                                                                                            </t>
    </r>
    <r>
      <rPr>
        <b/>
        <i/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 Управление территориальной безопасности и гражданской защиты</t>
    </r>
  </si>
  <si>
    <r>
      <t xml:space="preserve">Подпрограмма 1                                                                               "Профилактика преступлений и иных правонарушений"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</si>
  <si>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6                                                                                                                                  "Обеспечивающая подпрограмма"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</si>
  <si>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2                                                                                                                                                               "Обеспечение жильем молодых семей"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Отдел жилищной политики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</si>
  <si>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1                                                                                                                                           "Инвестиции"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потребительского рынка, инвестиций и развития предпринимательства </t>
    </r>
  </si>
  <si>
    <r>
      <t xml:space="preserve">Подпрограмма 2                                                                                                                                                                 "Развитие конкуренции"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МКУ «Центр закупок»</t>
    </r>
  </si>
  <si>
    <r>
      <t xml:space="preserve">Подпрограмма 3                                                                                                          "Развитие малого и среднего предпринимательства"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потребительского рынка, инвестиций и развития предпринимательства </t>
    </r>
  </si>
  <si>
    <r>
      <t xml:space="preserve">"Управление имуществом и муниципальными финансами"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муниципальным имуществом                                                                            </t>
    </r>
  </si>
  <si>
    <r>
      <t xml:space="preserve">Подпрограмма 4                                                                                                                                                                         "Управление муниципальными финансами"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финансов, налоговой политики и казначейства </t>
    </r>
  </si>
  <si>
    <r>
      <t xml:space="preserve">Подпрограмма 4                                                                                                               "Молодежь Подмосковья"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    Комитет по спорту и молодежной политике</t>
    </r>
  </si>
  <si>
    <r>
      <t xml:space="preserve">Подпрограмма 2                                                                                 "Дороги Подмосковья"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МКУ «Раменские автомобильные дороги»</t>
    </r>
  </si>
  <si>
    <r>
      <t xml:space="preserve">Подпрограмма 5                                                                                                                     "Обеспечивающая подпрограмма"                                                                             </t>
    </r>
    <r>
      <rPr>
        <i/>
        <sz val="11"/>
        <rFont val="Times New Roman"/>
        <family val="1"/>
        <charset val="204"/>
      </rPr>
      <t>МКУ «Раменские автомобильные дороги»</t>
    </r>
  </si>
  <si>
    <r>
      <t xml:space="preserve">"Строительство объектов социальной инфраструктуры"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Управление капитального строительства </t>
    </r>
  </si>
  <si>
    <r>
      <t xml:space="preserve">Подпрограмма 3                                                                                                 "Строительство (реконструкция) объектов образования"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капитального строительства </t>
    </r>
  </si>
  <si>
    <r>
      <t xml:space="preserve">Подпрограмма 7                                                                                          "Обеспечивающая подпрограмма"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капитального строительства </t>
    </r>
  </si>
  <si>
    <t xml:space="preserve">Средства бюджета Московской области </t>
  </si>
  <si>
    <r>
      <t xml:space="preserve">Подпрограмма 1                                                                                                                                                    "Развитие отраслей сельского хозяйства и перерабатывающей промышленности"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</t>
    </r>
  </si>
  <si>
    <t xml:space="preserve">Средства бюджета Московской области  </t>
  </si>
  <si>
    <r>
      <t xml:space="preserve">Подпрограмма 2                                                                                                                                         "Мир и согласие. Новые возможности"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спорту и молодежной политике    </t>
    </r>
    <r>
      <rPr>
        <sz val="11"/>
        <rFont val="Times New Roman"/>
        <family val="1"/>
        <charset val="204"/>
      </rPr>
      <t xml:space="preserve">                                                             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</si>
  <si>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3                                                                                                                                                     "Обеспечение жильем детей-сирот и детей, оставшихся без попечения родителей, лиц из числа детей-сирот и детей, оставшихся без попечения родителей"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Отдел жилищной политики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</si>
  <si>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4                                                                                 "Обеспечение пожарной безопасности на территории муниципального образования Московской области"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</si>
  <si>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"Жилище"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Отдел жилищной политики                                                                                                        </t>
    </r>
  </si>
  <si>
    <r>
      <t xml:space="preserve">Подпрограмма 5                                                                                                                                                   "Обеспечивающая подпрограмма"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по бухгалтерскому учету </t>
    </r>
  </si>
  <si>
    <r>
      <t xml:space="preserve">Подпрограмма 2                                                                                                          "Строительство (реконструкция) объектов культуры"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капитального строительства</t>
    </r>
    <r>
      <rPr>
        <sz val="1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</si>
  <si>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"Спорт"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спорту и молодежной политике </t>
    </r>
  </si>
  <si>
    <r>
      <t xml:space="preserve">"Архитектура и градостроительство"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градостроительной деятельности и рекламы</t>
    </r>
  </si>
  <si>
    <r>
      <t xml:space="preserve">Подпрограмма 5                                                                                                                            "Строительство (реконструкция) объектов физической культуры и спорта"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капитального строительства </t>
    </r>
  </si>
  <si>
    <r>
      <t xml:space="preserve">Подпрограмма 4                                                                                                                                                                               "Развитие потребительского рынка и услуг на территории муниципального образования Московской области"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потребительского рынка, инвестиций и развития предпринимательства </t>
    </r>
  </si>
  <si>
    <r>
      <t xml:space="preserve">Подпрограмма 2                                                                                       "Реализация политики пространственного развития городского округа" 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>Управление градостроительной деятельности и рекламы</t>
    </r>
  </si>
  <si>
    <r>
      <t xml:space="preserve">Подпрограмма 1                                                                                                                                                             "Создание условий для жилищного строительства"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градостроительной деятельности и рекламы</t>
    </r>
  </si>
  <si>
    <r>
      <t xml:space="preserve">Подпрограмма 2                                                                                                                                 "Развитие музейного дела"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культуре и туризму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</si>
  <si>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4                                                                                                                                                         "Развитие профессионального искусства, гастрольно-концертной и культурно-досуговой деятельности, кинематографии"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</t>
    </r>
  </si>
  <si>
    <r>
      <t xml:space="preserve">Подпрограмма 5                                                                                                                                             "Укрепление материально-технической базы муниципальных учреждений культуры"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</si>
  <si>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6                                                                                                                                                            "Развитие образования в сфере культуры"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культуре и туризму </t>
    </r>
  </si>
  <si>
    <r>
      <t xml:space="preserve">Подпрограмма 3                                                                                                                                       "Развитие библиотечного дела"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</t>
    </r>
  </si>
  <si>
    <t xml:space="preserve"> Комитет по культуре и туризму </t>
  </si>
  <si>
    <r>
      <t xml:space="preserve">Подпрограмма 1                                                                                                  "Общее образование"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</si>
  <si>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2                                                                                                        "Дополнительное образование, воспитание и психолого-социальное сопровождение детей"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образованию                    </t>
    </r>
  </si>
  <si>
    <r>
      <t xml:space="preserve">Подпрограмма 4                                                                                                                                               "Обеспечивающая подпрограмма"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</si>
  <si>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2                                                                                                    "Развитие системы отдыха и оздоровления детей"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</si>
  <si>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5                                                                                                                           "Обеспечивающая подпрограмма"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по делам несовершеннолетних и защите их прав</t>
    </r>
  </si>
  <si>
    <r>
      <t xml:space="preserve">Подпрограмма 2                                                                                                                                                    "Вовлечение в оборот земель сельскохозяйственного назначения и развитие мелиорации"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 </t>
    </r>
    <r>
      <rPr>
        <sz val="11"/>
        <rFont val="Times New Roman"/>
        <family val="1"/>
        <charset val="204"/>
      </rPr>
      <t xml:space="preserve">                                                                         </t>
    </r>
  </si>
  <si>
    <r>
      <t xml:space="preserve">Подпрограмма 4                                                                                                                                                             "Обеспечение эпизоотического и ветеринарно-санитарного благополучия и развитие государственной ветеринарной службы"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</t>
    </r>
    <r>
      <rPr>
        <sz val="11"/>
        <rFont val="Times New Roman"/>
        <family val="1"/>
        <charset val="204"/>
      </rPr>
      <t xml:space="preserve">                                                             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</si>
  <si>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2                                                                                                                                                                        "Обеспечение мероприятий по защите населения и территорий от чрезвычайных ситуаций на территории муниципального образования Московской области"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</si>
  <si>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3                                                                                                                                         "Обеспечение мероприятий гражданской обороны на территории муниципального образования Московской области"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</si>
  <si>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5                                                                                                                                                                             "Обеспечение безопасности населения на водных объектах, расположенных на территории муниципального образования Московской области"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</si>
  <si>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6                                                                                                                                                 "Обеспечение жильем отдельных категорий граждан за счет средств федерального бюджета"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</si>
  <si>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7                                                                                                                        "Улучшение жилищных условий отдельных категорий многодетных семей"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</si>
  <si>
    <r>
      <rPr>
        <b/>
        <sz val="11"/>
        <rFont val="Times New Roman"/>
        <family val="1"/>
        <charset val="204"/>
      </rPr>
      <t xml:space="preserve">"Культура и туризм"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</si>
  <si>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1                                                                                                                                                            "Эффективное управление имущественным комплексом"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муниципальным имуществом</t>
    </r>
  </si>
  <si>
    <r>
      <t xml:space="preserve">Подпрограмма 3                                                                                                                                                                                         "Управление муниципальным долгом"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финансов, налоговой политики и казначейства</t>
    </r>
  </si>
  <si>
    <r>
      <t xml:space="preserve">Подпрограмма 5                                                                                                 "Развитие добровольчества (волонтерства) в городском округе Московской области"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</si>
  <si>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6                                                                                                                        "Обеспечивающая подпрограмма"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Комитет по спорту и молодежной политике</t>
    </r>
  </si>
  <si>
    <r>
      <t xml:space="preserve">Подпрограмма 1                                                                                 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МАУ «МФЦ Раменского городского округа» </t>
    </r>
  </si>
  <si>
    <r>
      <t xml:space="preserve">Подпрограмма 3                                                                                     "Обеспечивающая подпрограмма"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МАУ «МФЦ Раменского городского округа» </t>
    </r>
  </si>
  <si>
    <r>
      <t xml:space="preserve">Подпрограмма 1                                                                                  "Разработка Генерального плана развития городского округа"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</t>
    </r>
  </si>
  <si>
    <r>
      <t xml:space="preserve">"Формирование современной комфортной городской среды"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содержания территорий </t>
    </r>
  </si>
  <si>
    <r>
      <t xml:space="preserve">Подпрограмма 1                                                                               "Комфортная городская среда"                                                                 </t>
    </r>
    <r>
      <rPr>
        <i/>
        <sz val="11"/>
        <rFont val="Times New Roman"/>
        <family val="1"/>
        <charset val="204"/>
      </rPr>
      <t>Сектор по благоустройству</t>
    </r>
  </si>
  <si>
    <r>
      <t xml:space="preserve">Подпрограмма 2                                                                                         "Создание условий для обеспечения комфортного проживания жителей, в том числе в многоквартирных домах на территории Московской области"                                                                     </t>
    </r>
    <r>
      <rPr>
        <i/>
        <sz val="11"/>
        <rFont val="Times New Roman"/>
        <family val="1"/>
        <charset val="204"/>
      </rPr>
      <t>Управление содержания территорий</t>
    </r>
  </si>
  <si>
    <r>
      <t xml:space="preserve">Подпрограмма 3                                                                                                                                                                      "Обеспечивающая подпрограмма"                                                              </t>
    </r>
    <r>
      <rPr>
        <i/>
        <sz val="11"/>
        <rFont val="Times New Roman"/>
        <family val="1"/>
        <charset val="204"/>
      </rPr>
      <t>Управление содержания территорий</t>
    </r>
  </si>
  <si>
    <t xml:space="preserve">Средства федерального бюджета  </t>
  </si>
  <si>
    <r>
      <t xml:space="preserve">Подпрограмма 1                                                                                                                                 "Обеспечение устойчивого сокращения непригодного для проживания жилищного фонда"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</si>
  <si>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2                                                                                                                                  "Обеспечение мероприятий по переселению граждан из аварийного жилищного фонда в Московской области"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</si>
  <si>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3                                                                                             "Обеспечивающая подпрограмма"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</si>
  <si>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t>Источник                                                                                                  финансирования</t>
  </si>
  <si>
    <r>
      <t xml:space="preserve">"Экология и окружающая среда"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   Управление содержания территорий</t>
    </r>
  </si>
  <si>
    <r>
      <t xml:space="preserve">Подпрограмма 1                                                                                                                                             "Охрана окружающей среды"                                                                    </t>
    </r>
    <r>
      <rPr>
        <i/>
        <sz val="11"/>
        <rFont val="Times New Roman"/>
        <family val="1"/>
        <charset val="204"/>
      </rPr>
      <t>Управление содержания территорий</t>
    </r>
  </si>
  <si>
    <r>
      <t xml:space="preserve">Подпрограмма 2                                                                                                                                                 "Развитие водохозяйственного комплекса"                                  </t>
    </r>
    <r>
      <rPr>
        <i/>
        <sz val="11"/>
        <rFont val="Times New Roman"/>
        <family val="1"/>
        <charset val="204"/>
      </rPr>
      <t xml:space="preserve">Управление содержания территорий </t>
    </r>
  </si>
  <si>
    <r>
      <t xml:space="preserve">Подпрограмма 4                                                                                                                                "Развитие лесного хозяйства"                                                                     </t>
    </r>
    <r>
      <rPr>
        <i/>
        <sz val="11"/>
        <rFont val="Times New Roman"/>
        <family val="1"/>
        <charset val="204"/>
      </rPr>
      <t>Управление содержания территорий</t>
    </r>
  </si>
  <si>
    <r>
      <t xml:space="preserve">Подпрограмма 5                                                                                                                                                                                                   "Ликвидация накопленного вреда окружающей среде"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содержания территорий</t>
    </r>
  </si>
  <si>
    <t xml:space="preserve">Средства Федерального бюджета </t>
  </si>
  <si>
    <t>Средства бюджета Московской области</t>
  </si>
  <si>
    <t>Средства Раменского городского округа</t>
  </si>
  <si>
    <r>
      <t xml:space="preserve">Подпрограмма 7                                                                                                                        "Развитие туризма"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культуре и туризму</t>
    </r>
  </si>
  <si>
    <r>
      <t xml:space="preserve">Подпрограмма 3                                                                                                 "Эффективное местное самоуправление"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финансов, налоговой политики и казначейства</t>
    </r>
  </si>
  <si>
    <r>
      <t xml:space="preserve">"Переселение граждан из аварийного жилищного фонда"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   </t>
    </r>
    <r>
      <rPr>
        <b/>
        <sz val="11"/>
        <rFont val="Times New Roman"/>
        <family val="1"/>
        <charset val="204"/>
      </rPr>
      <t xml:space="preserve">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</si>
  <si>
    <r>
      <rPr>
        <b/>
        <sz val="11"/>
        <rFont val="Times New Roman"/>
        <family val="1"/>
        <charset val="204"/>
      </rPr>
      <t xml:space="preserve">"Развитие институтов гражданского общества, повышение эффективности местного самоуправления и реализации молодежной политики"  </t>
    </r>
    <r>
      <rPr>
        <sz val="11"/>
        <rFont val="Times New Roman"/>
        <family val="1"/>
        <charset val="204"/>
      </rPr>
      <t xml:space="preserve">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Комитет по спорту и молодежной политике       </t>
    </r>
  </si>
  <si>
    <r>
      <t xml:space="preserve">Подпрограмма 2                                                                                                               "Подготовка спортивного  резерва"          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</si>
  <si>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"Здравоохранение"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Отдел мер социальной поддержки</t>
    </r>
  </si>
  <si>
    <r>
      <t xml:space="preserve">Подпрограмма 1                                                                                                                   "Профилактика заболеваний и формирование здорового образа жизни. Развитие первичной медико-санитарной помощи"                                                                </t>
    </r>
    <r>
      <rPr>
        <i/>
        <sz val="11"/>
        <rFont val="Times New Roman"/>
        <family val="1"/>
        <charset val="204"/>
      </rPr>
      <t xml:space="preserve"> Отдел мер социальной поддержки</t>
    </r>
  </si>
  <si>
    <r>
      <t xml:space="preserve">Подпрограмма 5
"Финансовое обеспечение системы организации медицинской помощи"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Отдел мер социальной поддержки</t>
    </r>
  </si>
  <si>
    <r>
      <t xml:space="preserve">"Социальная защита населения"             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 xml:space="preserve"> Отдел мер социальной поддержки    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</t>
    </r>
  </si>
  <si>
    <r>
      <t xml:space="preserve">Подпрограмма 1                                                                                                                                
"Социальная поддержка граждан"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Отдел по бухгалтерскому учету </t>
    </r>
  </si>
  <si>
    <r>
      <t xml:space="preserve">Подпрограмма 4                                                                                                                           "Содействие занятости населения, развитие трудовых ресурсов и охраны труда"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Управление кадрового и документационного обеспечения</t>
    </r>
  </si>
  <si>
    <r>
      <t xml:space="preserve">Подпрограмма 6                                                                                                                                            "Развитие и поддержка социально ориентированных некоммерческих организаций"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Отдел мер социальной поддержки</t>
    </r>
  </si>
  <si>
    <r>
      <t xml:space="preserve">Подпрограмма 7                                                                                                                                                                                             "Обеспечение доступности для инвалидов и маломобильных групп населения объектов инфраструктуры и услуг"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Отдел мер социальной поддержки</t>
    </r>
  </si>
  <si>
    <r>
      <t xml:space="preserve">Подпрограмма 8                                                                                               "Реализация полномочий в сфере жилищно-коммунального хозяйства"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МКУ "УЖКХ И СМИ Раменского городского округа"</t>
    </r>
  </si>
  <si>
    <r>
      <t xml:space="preserve">Подпрограмма 7                                                                                                  "Обеспечивающая подпрограмма"                                                              </t>
    </r>
    <r>
      <rPr>
        <i/>
        <sz val="11"/>
        <rFont val="Times New Roman"/>
        <family val="1"/>
        <charset val="204"/>
      </rPr>
      <t xml:space="preserve">    МКУ "УЖКХ И СМИ Раменского городского округа"</t>
    </r>
  </si>
  <si>
    <r>
      <t xml:space="preserve">Подпрограмма 6                                                                                                              "Развитие газификации, топливозаправочного комплекса и электроэнергетики"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        МКУ "УЖКХ И СМИ Раменского городского округа"</t>
    </r>
  </si>
  <si>
    <r>
      <t xml:space="preserve">Подпрограмма 5                                                                                                                                         "Энергосбережение и повышение энергетической эффективности"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МКУ "УЖКХ И СМИ Раменского городского округа"</t>
    </r>
  </si>
  <si>
    <r>
      <t xml:space="preserve">Подпрограмма 4                                                                                                                         "Обращение с отходами"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МКУ "УЖКХ И СМИ Раменского городского округа"      </t>
    </r>
  </si>
  <si>
    <r>
      <t xml:space="preserve">Подпрограмма 3                                                                                                                                      "Объекты теплоснабжения, инженерные коммуникации"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МКУ "УЖКХ И СМИ Раменского городского округа"</t>
    </r>
  </si>
  <si>
    <r>
      <t xml:space="preserve">Подпрограмма 2                                                                                                                    "Системы водоотведения"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МКУ "УЖКХ И СМИ Раменского городского округа"</t>
    </r>
  </si>
  <si>
    <r>
      <t xml:space="preserve">Подпрограмма 1                                                                                                     "Чистая вода"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МКУ "УЖКХ И СМИ Раменского городского округа"</t>
    </r>
  </si>
  <si>
    <r>
      <t xml:space="preserve">"Развитие инженерной инфраструктуры, энергоэффективности и отрасли обращения с отходами"                                                                                                                                         </t>
    </r>
    <r>
      <rPr>
        <b/>
        <i/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  МКУ "УЖКХ И СМИ Раменского городского округа"                           </t>
    </r>
    <r>
      <rPr>
        <b/>
        <i/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</t>
    </r>
  </si>
  <si>
    <r>
      <t xml:space="preserve">Подпрограмма 1                                                                                                                                        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МАУ "Раменский медиацентр"</t>
    </r>
  </si>
  <si>
    <r>
      <t xml:space="preserve">"Развитие и функционирование дорожно-транспортного комплекса"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транспорта и дорожного хозяйства                  </t>
    </r>
  </si>
  <si>
    <r>
      <t xml:space="preserve">Подпрограмма 1                                                                                                           "Пассажирский транспорт общего пользования"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транспорта и дорожного хозяйства           </t>
    </r>
    <r>
      <rPr>
        <sz val="11"/>
        <rFont val="Times New Roman"/>
        <family val="1"/>
        <charset val="204"/>
      </rPr>
      <t xml:space="preserve">                                                         </t>
    </r>
  </si>
  <si>
    <r>
      <t xml:space="preserve">"Цифровое муниципальное образование"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муниципальных услуг, связи и развития информационно-коммуникационных технологий                                                                                    </t>
    </r>
  </si>
  <si>
    <r>
      <t xml:space="preserve">Подпрограмма 2                                                                                "Развитие информационной и технологической инфраструктуры экосистемы цифровой экономики муниципального образования Московской области"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муниципальных услуг, связи и развития информационно-коммуникационных технологий          </t>
    </r>
    <r>
      <rPr>
        <sz val="11"/>
        <rFont val="Times New Roman"/>
        <family val="1"/>
        <charset val="204"/>
      </rPr>
      <t xml:space="preserve">                                                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</si>
  <si>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Подпрограмма 4                                                                                              "Развитие архивного дела"                                                       </t>
    </r>
    <r>
      <rPr>
        <i/>
        <sz val="11"/>
        <rFont val="Times New Roman"/>
        <family val="1"/>
        <charset val="204"/>
      </rPr>
      <t xml:space="preserve">   Архивное управление (с 2024 года Управление не существует )</t>
    </r>
  </si>
  <si>
    <r>
      <t xml:space="preserve">Подпрограмма 9                                                                                              "Развитие архивного дела"                                                          </t>
    </r>
    <r>
      <rPr>
        <i/>
        <sz val="11"/>
        <rFont val="Times New Roman"/>
        <family val="1"/>
        <charset val="204"/>
      </rPr>
      <t>Архивное управление (с 2024 года Управление не существует )</t>
    </r>
    <r>
      <rPr>
        <sz val="11"/>
        <rFont val="Times New Roman"/>
        <family val="1"/>
        <charset val="204"/>
      </rPr>
      <t xml:space="preserve">                                                                 </t>
    </r>
    <r>
      <rPr>
        <i/>
        <sz val="11"/>
        <rFont val="Times New Roman"/>
        <family val="1"/>
        <charset val="204"/>
      </rPr>
      <t xml:space="preserve">      </t>
    </r>
  </si>
  <si>
    <r>
      <t xml:space="preserve">"Предпринимательство"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потребительского рынка, инвестиций и развития предпринимательства        </t>
    </r>
  </si>
  <si>
    <t>Плановый объем финансирования  на 2023 год (тыс.руб.)</t>
  </si>
  <si>
    <t>Фактический объем финансирования за 2023 год                                                                                                                              (тыс.руб.)</t>
  </si>
  <si>
    <t>Выполнено                                                                               за 2023 год                                                                                                     (%)</t>
  </si>
  <si>
    <t>СВОДНЫЙ ГОДОВОЙ ОТЧЕТ О ХОДЕ РЕАЛИЗАЦИИ МЕРОПРИЯТИЙ МУНИЦИПАЛЬНЫХ ПРОГРАММ
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</si>
</sst>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#,##0.0000"/>
    <numFmt numFmtId="166" formatCode="#,##0.00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color rgb="FF2E2E2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 wrapText="1"/>
    </xf>
    <xf numFmtId="10" fontId="5" fillId="2" borderId="2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0" borderId="2" xfId="1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8" fillId="0" borderId="6" xfId="0" applyFont="1" applyBorder="1"/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10" fontId="5" fillId="2" borderId="4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10" fontId="5" fillId="2" borderId="1" xfId="0" applyNumberFormat="1" applyFont="1" applyFill="1" applyBorder="1" applyAlignment="1">
      <alignment horizontal="center" vertical="top"/>
    </xf>
    <xf numFmtId="2" fontId="10" fillId="0" borderId="0" xfId="0" applyNumberFormat="1" applyFont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7" fillId="2" borderId="8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5" fillId="2" borderId="2" xfId="0" applyNumberFormat="1" applyFont="1" applyFill="1" applyBorder="1" applyAlignment="1">
      <alignment horizontal="center" vertical="top"/>
    </xf>
    <xf numFmtId="0" fontId="7" fillId="2" borderId="6" xfId="0" applyFont="1" applyFill="1" applyBorder="1" applyAlignment="1">
      <alignment vertical="top" wrapText="1"/>
    </xf>
    <xf numFmtId="49" fontId="0" fillId="0" borderId="0" xfId="0" applyNumberFormat="1" applyAlignment="1">
      <alignment vertical="top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10" fontId="5" fillId="2" borderId="2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10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vertical="top" wrapText="1"/>
    </xf>
    <xf numFmtId="4" fontId="5" fillId="2" borderId="2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/>
    </xf>
    <xf numFmtId="165" fontId="5" fillId="2" borderId="1" xfId="0" applyNumberFormat="1" applyFont="1" applyFill="1" applyBorder="1" applyAlignment="1">
      <alignment horizontal="center" vertical="top"/>
    </xf>
    <xf numFmtId="166" fontId="5" fillId="2" borderId="1" xfId="0" applyNumberFormat="1" applyFont="1" applyFill="1" applyBorder="1" applyAlignment="1">
      <alignment horizontal="center" vertical="top"/>
    </xf>
    <xf numFmtId="166" fontId="5" fillId="2" borderId="2" xfId="0" applyNumberFormat="1" applyFont="1" applyFill="1" applyBorder="1" applyAlignment="1">
      <alignment horizontal="center" vertical="top"/>
    </xf>
    <xf numFmtId="166" fontId="5" fillId="2" borderId="4" xfId="0" applyNumberFormat="1" applyFont="1" applyFill="1" applyBorder="1" applyAlignment="1">
      <alignment horizontal="center" vertical="top"/>
    </xf>
    <xf numFmtId="166" fontId="5" fillId="0" borderId="2" xfId="0" applyNumberFormat="1" applyFont="1" applyFill="1" applyBorder="1" applyAlignment="1">
      <alignment horizontal="center" vertical="top"/>
    </xf>
    <xf numFmtId="166" fontId="5" fillId="2" borderId="3" xfId="0" applyNumberFormat="1" applyFont="1" applyFill="1" applyBorder="1" applyAlignment="1">
      <alignment horizontal="center" vertical="top"/>
    </xf>
    <xf numFmtId="43" fontId="5" fillId="2" borderId="1" xfId="2" applyNumberFormat="1" applyFont="1" applyFill="1" applyBorder="1" applyAlignment="1">
      <alignment horizontal="center" vertical="top"/>
    </xf>
    <xf numFmtId="49" fontId="5" fillId="2" borderId="1" xfId="2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10" fontId="5" fillId="2" borderId="3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6" fillId="0" borderId="10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vertical="top"/>
    </xf>
    <xf numFmtId="10" fontId="5" fillId="2" borderId="1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3" fontId="5" fillId="2" borderId="1" xfId="2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tabSelected="1" view="pageBreakPreview" zoomScale="130" zoomScaleNormal="120" zoomScaleSheetLayoutView="130" workbookViewId="0">
      <selection activeCell="B44" sqref="B44:B46"/>
    </sheetView>
  </sheetViews>
  <sheetFormatPr defaultRowHeight="15" x14ac:dyDescent="0.25"/>
  <cols>
    <col min="1" max="1" width="6.7109375" customWidth="1"/>
    <col min="2" max="2" width="57.7109375" customWidth="1"/>
    <col min="3" max="3" width="31" customWidth="1"/>
    <col min="4" max="4" width="19.140625" customWidth="1"/>
    <col min="5" max="5" width="21.7109375" customWidth="1"/>
    <col min="6" max="6" width="20" customWidth="1"/>
    <col min="7" max="7" width="14.140625" customWidth="1"/>
  </cols>
  <sheetData>
    <row r="1" spans="1:7" ht="49.5" customHeight="1" x14ac:dyDescent="0.25">
      <c r="A1" s="174" t="s">
        <v>128</v>
      </c>
      <c r="B1" s="174"/>
      <c r="C1" s="174"/>
      <c r="D1" s="174"/>
      <c r="E1" s="174"/>
      <c r="F1" s="174"/>
    </row>
    <row r="2" spans="1:7" ht="87.75" customHeight="1" x14ac:dyDescent="0.25">
      <c r="A2" s="1" t="s">
        <v>0</v>
      </c>
      <c r="B2" s="1" t="s">
        <v>1</v>
      </c>
      <c r="C2" s="1" t="s">
        <v>86</v>
      </c>
      <c r="D2" s="1" t="s">
        <v>125</v>
      </c>
      <c r="E2" s="1" t="s">
        <v>126</v>
      </c>
      <c r="F2" s="1" t="s">
        <v>127</v>
      </c>
    </row>
    <row r="3" spans="1:7" ht="15.75" x14ac:dyDescent="0.2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7" ht="33.75" customHeight="1" x14ac:dyDescent="0.25">
      <c r="A4" s="175">
        <v>1</v>
      </c>
      <c r="B4" s="81" t="s">
        <v>100</v>
      </c>
      <c r="C4" s="4" t="s">
        <v>14</v>
      </c>
      <c r="D4" s="5">
        <f>D6+D8</f>
        <v>7717</v>
      </c>
      <c r="E4" s="5">
        <f>E6+E8</f>
        <v>7563.43</v>
      </c>
      <c r="F4" s="6">
        <f t="shared" ref="F4:F5" si="0">E4/D4*100%</f>
        <v>0.98009977970714013</v>
      </c>
    </row>
    <row r="5" spans="1:7" ht="30.75" customHeight="1" x14ac:dyDescent="0.25">
      <c r="A5" s="176"/>
      <c r="B5" s="4" t="s">
        <v>2</v>
      </c>
      <c r="C5" s="7"/>
      <c r="D5" s="5">
        <f>D4</f>
        <v>7717</v>
      </c>
      <c r="E5" s="5">
        <f>E4</f>
        <v>7563.43</v>
      </c>
      <c r="F5" s="6">
        <f t="shared" si="0"/>
        <v>0.98009977970714013</v>
      </c>
    </row>
    <row r="6" spans="1:7" ht="63" customHeight="1" x14ac:dyDescent="0.25">
      <c r="A6" s="176"/>
      <c r="B6" s="8" t="s">
        <v>101</v>
      </c>
      <c r="C6" s="4" t="s">
        <v>14</v>
      </c>
      <c r="D6" s="9">
        <v>0</v>
      </c>
      <c r="E6" s="9">
        <v>0</v>
      </c>
      <c r="F6" s="67">
        <v>0</v>
      </c>
      <c r="G6" s="68"/>
    </row>
    <row r="7" spans="1:7" ht="18" customHeight="1" x14ac:dyDescent="0.25">
      <c r="A7" s="176"/>
      <c r="B7" s="8" t="s">
        <v>3</v>
      </c>
      <c r="C7" s="10"/>
      <c r="D7" s="9">
        <f>D6</f>
        <v>0</v>
      </c>
      <c r="E7" s="9">
        <f>E6</f>
        <v>0</v>
      </c>
      <c r="F7" s="67">
        <v>0</v>
      </c>
      <c r="G7" s="68"/>
    </row>
    <row r="8" spans="1:7" ht="63.75" customHeight="1" x14ac:dyDescent="0.25">
      <c r="A8" s="176"/>
      <c r="B8" s="8" t="s">
        <v>102</v>
      </c>
      <c r="C8" s="4" t="s">
        <v>14</v>
      </c>
      <c r="D8" s="62">
        <v>7717</v>
      </c>
      <c r="E8" s="9">
        <v>7563.43</v>
      </c>
      <c r="F8" s="6">
        <f t="shared" ref="F8:F10" si="1">E8/D8*100%</f>
        <v>0.98009977970714013</v>
      </c>
    </row>
    <row r="9" spans="1:7" ht="17.25" customHeight="1" x14ac:dyDescent="0.25">
      <c r="A9" s="176"/>
      <c r="B9" s="8" t="s">
        <v>13</v>
      </c>
      <c r="C9" s="10"/>
      <c r="D9" s="5">
        <f>D8</f>
        <v>7717</v>
      </c>
      <c r="E9" s="5">
        <f>E8</f>
        <v>7563.43</v>
      </c>
      <c r="F9" s="6">
        <f t="shared" si="1"/>
        <v>0.98009977970714013</v>
      </c>
    </row>
    <row r="10" spans="1:7" ht="31.5" customHeight="1" x14ac:dyDescent="0.25">
      <c r="A10" s="114">
        <v>2</v>
      </c>
      <c r="B10" s="177" t="s">
        <v>70</v>
      </c>
      <c r="C10" s="24" t="s">
        <v>15</v>
      </c>
      <c r="D10" s="99">
        <f>D17+D21</f>
        <v>1152.0624400000002</v>
      </c>
      <c r="E10" s="99">
        <f>E17+E21</f>
        <v>1152.0624400000002</v>
      </c>
      <c r="F10" s="6">
        <f t="shared" si="1"/>
        <v>1</v>
      </c>
    </row>
    <row r="11" spans="1:7" ht="32.25" customHeight="1" x14ac:dyDescent="0.25">
      <c r="A11" s="115"/>
      <c r="B11" s="178"/>
      <c r="C11" s="11" t="s">
        <v>37</v>
      </c>
      <c r="D11" s="101">
        <f>D14+D18+D22+D25</f>
        <v>27164.084650000001</v>
      </c>
      <c r="E11" s="101">
        <f>E14+E18+E22+E25</f>
        <v>27164.084650000001</v>
      </c>
      <c r="F11" s="31">
        <f t="shared" ref="F11:F15" si="2">E11/D11*100%</f>
        <v>1</v>
      </c>
    </row>
    <row r="12" spans="1:7" ht="33" customHeight="1" x14ac:dyDescent="0.25">
      <c r="A12" s="115"/>
      <c r="B12" s="179"/>
      <c r="C12" s="4" t="s">
        <v>14</v>
      </c>
      <c r="D12" s="98">
        <f>D15+D19+D23+D26+D28+D30+D32+D34</f>
        <v>908480.44484000001</v>
      </c>
      <c r="E12" s="98">
        <f>E15+E19+E23+E26+E28+E30+E32+E34</f>
        <v>906937.84780999995</v>
      </c>
      <c r="F12" s="13">
        <f t="shared" si="2"/>
        <v>0.99830200304391614</v>
      </c>
    </row>
    <row r="13" spans="1:7" ht="79.5" customHeight="1" x14ac:dyDescent="0.25">
      <c r="A13" s="116"/>
      <c r="B13" s="32" t="s">
        <v>2</v>
      </c>
      <c r="C13" s="14"/>
      <c r="D13" s="98">
        <f>D10+D11+D12</f>
        <v>936796.59193</v>
      </c>
      <c r="E13" s="98">
        <f>E10+E11+E12</f>
        <v>935253.99489999993</v>
      </c>
      <c r="F13" s="13">
        <f t="shared" si="2"/>
        <v>0.99835332766655138</v>
      </c>
    </row>
    <row r="14" spans="1:7" ht="37.5" customHeight="1" x14ac:dyDescent="0.25">
      <c r="A14" s="114"/>
      <c r="B14" s="138" t="s">
        <v>52</v>
      </c>
      <c r="C14" s="82" t="s">
        <v>37</v>
      </c>
      <c r="D14" s="99">
        <v>1566.32</v>
      </c>
      <c r="E14" s="99">
        <v>1566.32</v>
      </c>
      <c r="F14" s="83">
        <f t="shared" si="2"/>
        <v>1</v>
      </c>
    </row>
    <row r="15" spans="1:7" ht="48.75" customHeight="1" x14ac:dyDescent="0.25">
      <c r="A15" s="115"/>
      <c r="B15" s="140"/>
      <c r="C15" s="11" t="s">
        <v>14</v>
      </c>
      <c r="D15" s="99">
        <v>22766.34</v>
      </c>
      <c r="E15" s="99">
        <v>22638.870999999999</v>
      </c>
      <c r="F15" s="17">
        <f t="shared" si="2"/>
        <v>0.99440098847684777</v>
      </c>
    </row>
    <row r="16" spans="1:7" ht="18" customHeight="1" x14ac:dyDescent="0.25">
      <c r="A16" s="115"/>
      <c r="B16" s="43" t="s">
        <v>4</v>
      </c>
      <c r="C16" s="14"/>
      <c r="D16" s="98">
        <f>D14+D15</f>
        <v>24332.66</v>
      </c>
      <c r="E16" s="98">
        <f>E14+E15</f>
        <v>24205.190999999999</v>
      </c>
      <c r="F16" s="13">
        <f>E16/D16*100%</f>
        <v>0.99476140298676752</v>
      </c>
    </row>
    <row r="17" spans="1:7" ht="29.25" customHeight="1" x14ac:dyDescent="0.25">
      <c r="A17" s="115"/>
      <c r="B17" s="53" t="s">
        <v>56</v>
      </c>
      <c r="C17" s="34" t="s">
        <v>15</v>
      </c>
      <c r="D17" s="98">
        <v>702.06244000000004</v>
      </c>
      <c r="E17" s="98">
        <v>702.06244000000004</v>
      </c>
      <c r="F17" s="61">
        <f t="shared" ref="F17:F18" si="3">E17/D17*100%</f>
        <v>1</v>
      </c>
    </row>
    <row r="18" spans="1:7" ht="30" customHeight="1" x14ac:dyDescent="0.25">
      <c r="A18" s="115"/>
      <c r="B18" s="65" t="s">
        <v>57</v>
      </c>
      <c r="C18" s="33" t="s">
        <v>37</v>
      </c>
      <c r="D18" s="98">
        <v>5239.2714900000001</v>
      </c>
      <c r="E18" s="98">
        <v>5239.2714900000001</v>
      </c>
      <c r="F18" s="61">
        <f t="shared" si="3"/>
        <v>1</v>
      </c>
    </row>
    <row r="19" spans="1:7" ht="29.25" customHeight="1" x14ac:dyDescent="0.25">
      <c r="A19" s="115"/>
      <c r="B19" s="54"/>
      <c r="C19" s="50" t="s">
        <v>14</v>
      </c>
      <c r="D19" s="99">
        <v>87060.793210000003</v>
      </c>
      <c r="E19" s="100">
        <v>87023.673209999994</v>
      </c>
      <c r="F19" s="55">
        <f>E19/D19*100%</f>
        <v>0.99957363126809018</v>
      </c>
    </row>
    <row r="20" spans="1:7" ht="18" customHeight="1" x14ac:dyDescent="0.25">
      <c r="A20" s="117"/>
      <c r="B20" s="18" t="s">
        <v>6</v>
      </c>
      <c r="C20" s="14"/>
      <c r="D20" s="98">
        <f>D17+D18+D19</f>
        <v>93002.127139999997</v>
      </c>
      <c r="E20" s="98">
        <f>E17+E18+E19</f>
        <v>92965.007139999987</v>
      </c>
      <c r="F20" s="13">
        <f>E20/D20*100%</f>
        <v>0.99960086934415882</v>
      </c>
    </row>
    <row r="21" spans="1:7" ht="32.25" customHeight="1" x14ac:dyDescent="0.25">
      <c r="A21" s="115"/>
      <c r="B21" s="138" t="s">
        <v>53</v>
      </c>
      <c r="C21" s="50" t="s">
        <v>92</v>
      </c>
      <c r="D21" s="99">
        <v>450</v>
      </c>
      <c r="E21" s="99">
        <v>450</v>
      </c>
      <c r="F21" s="48">
        <f>E21/D21*100%</f>
        <v>1</v>
      </c>
    </row>
    <row r="22" spans="1:7" ht="30.75" customHeight="1" x14ac:dyDescent="0.25">
      <c r="A22" s="115"/>
      <c r="B22" s="139"/>
      <c r="C22" s="76" t="s">
        <v>93</v>
      </c>
      <c r="D22" s="99">
        <v>19558.023160000001</v>
      </c>
      <c r="E22" s="99">
        <v>19558.023160000001</v>
      </c>
      <c r="F22" s="77">
        <f t="shared" ref="F22:F23" si="4">E22/D22*100%</f>
        <v>1</v>
      </c>
    </row>
    <row r="23" spans="1:7" ht="31.5" customHeight="1" x14ac:dyDescent="0.25">
      <c r="A23" s="115"/>
      <c r="B23" s="140"/>
      <c r="C23" s="76" t="s">
        <v>14</v>
      </c>
      <c r="D23" s="99">
        <v>465678.60162999999</v>
      </c>
      <c r="E23" s="99">
        <v>465386.88816999999</v>
      </c>
      <c r="F23" s="77">
        <f t="shared" si="4"/>
        <v>0.99937357340668231</v>
      </c>
    </row>
    <row r="24" spans="1:7" ht="18" customHeight="1" x14ac:dyDescent="0.25">
      <c r="A24" s="117"/>
      <c r="B24" s="16" t="s">
        <v>7</v>
      </c>
      <c r="C24" s="14"/>
      <c r="D24" s="98">
        <f>D21+D22+D23</f>
        <v>485686.62478999997</v>
      </c>
      <c r="E24" s="98">
        <f>E21+E22+E23</f>
        <v>485394.91132999997</v>
      </c>
      <c r="F24" s="47">
        <f t="shared" ref="F24:F27" si="5">E24/D24*100%</f>
        <v>0.99939937925997835</v>
      </c>
    </row>
    <row r="25" spans="1:7" ht="30.75" customHeight="1" x14ac:dyDescent="0.25">
      <c r="A25" s="117"/>
      <c r="B25" s="135" t="s">
        <v>54</v>
      </c>
      <c r="C25" s="50" t="s">
        <v>37</v>
      </c>
      <c r="D25" s="102">
        <v>800.47</v>
      </c>
      <c r="E25" s="102">
        <v>800.47</v>
      </c>
      <c r="F25" s="49">
        <f t="shared" si="5"/>
        <v>1</v>
      </c>
    </row>
    <row r="26" spans="1:7" ht="33" customHeight="1" x14ac:dyDescent="0.25">
      <c r="A26" s="117"/>
      <c r="B26" s="137"/>
      <c r="C26" s="4" t="s">
        <v>14</v>
      </c>
      <c r="D26" s="102">
        <v>858.26</v>
      </c>
      <c r="E26" s="102">
        <v>858.26</v>
      </c>
      <c r="F26" s="49">
        <f t="shared" si="5"/>
        <v>1</v>
      </c>
    </row>
    <row r="27" spans="1:7" ht="18" customHeight="1" x14ac:dyDescent="0.25">
      <c r="A27" s="117"/>
      <c r="B27" s="18" t="s">
        <v>8</v>
      </c>
      <c r="C27" s="14"/>
      <c r="D27" s="98">
        <f>D25+D26</f>
        <v>1658.73</v>
      </c>
      <c r="E27" s="98">
        <f>E25+E26</f>
        <v>1658.73</v>
      </c>
      <c r="F27" s="49">
        <f t="shared" si="5"/>
        <v>1</v>
      </c>
    </row>
    <row r="28" spans="1:7" ht="48.75" customHeight="1" x14ac:dyDescent="0.25">
      <c r="A28" s="117"/>
      <c r="B28" s="44" t="s">
        <v>55</v>
      </c>
      <c r="C28" s="24" t="s">
        <v>94</v>
      </c>
      <c r="D28" s="98">
        <v>283505.98</v>
      </c>
      <c r="E28" s="98">
        <v>283505.98</v>
      </c>
      <c r="F28" s="27">
        <f t="shared" ref="F28" si="6">E28/D28*100%</f>
        <v>1</v>
      </c>
    </row>
    <row r="29" spans="1:7" ht="18" customHeight="1" x14ac:dyDescent="0.25">
      <c r="A29" s="117"/>
      <c r="B29" s="16" t="s">
        <v>9</v>
      </c>
      <c r="C29" s="25"/>
      <c r="D29" s="98">
        <f>D28</f>
        <v>283505.98</v>
      </c>
      <c r="E29" s="98">
        <f t="shared" ref="E29:F29" si="7">E28</f>
        <v>283505.98</v>
      </c>
      <c r="F29" s="26">
        <f t="shared" si="7"/>
        <v>1</v>
      </c>
    </row>
    <row r="30" spans="1:7" ht="48.75" customHeight="1" x14ac:dyDescent="0.25">
      <c r="A30" s="117"/>
      <c r="B30" s="53" t="s">
        <v>95</v>
      </c>
      <c r="C30" s="51" t="s">
        <v>14</v>
      </c>
      <c r="D30" s="98">
        <v>0</v>
      </c>
      <c r="E30" s="98">
        <v>0</v>
      </c>
      <c r="F30" s="63">
        <v>0</v>
      </c>
      <c r="G30" s="64"/>
    </row>
    <row r="31" spans="1:7" ht="18" customHeight="1" x14ac:dyDescent="0.25">
      <c r="A31" s="115"/>
      <c r="B31" s="16" t="s">
        <v>10</v>
      </c>
      <c r="C31" s="14"/>
      <c r="D31" s="98">
        <f>D30</f>
        <v>0</v>
      </c>
      <c r="E31" s="98">
        <f>E30</f>
        <v>0</v>
      </c>
      <c r="F31" s="63">
        <v>0</v>
      </c>
      <c r="G31" s="64"/>
    </row>
    <row r="32" spans="1:7" ht="48" customHeight="1" x14ac:dyDescent="0.25">
      <c r="A32" s="116"/>
      <c r="B32" s="32" t="s">
        <v>17</v>
      </c>
      <c r="C32" s="4" t="s">
        <v>14</v>
      </c>
      <c r="D32" s="98">
        <v>45118.98</v>
      </c>
      <c r="E32" s="98">
        <v>44032.685429999998</v>
      </c>
      <c r="F32" s="13">
        <f t="shared" ref="F32:F39" si="8">E32/D32*100%</f>
        <v>0.9759237781971134</v>
      </c>
    </row>
    <row r="33" spans="1:6" ht="18" customHeight="1" x14ac:dyDescent="0.25">
      <c r="A33" s="114"/>
      <c r="B33" s="16" t="s">
        <v>11</v>
      </c>
      <c r="C33" s="14"/>
      <c r="D33" s="98">
        <f>D32</f>
        <v>45118.98</v>
      </c>
      <c r="E33" s="98">
        <f>E32</f>
        <v>44032.685429999998</v>
      </c>
      <c r="F33" s="13">
        <f t="shared" si="8"/>
        <v>0.9759237781971134</v>
      </c>
    </row>
    <row r="34" spans="1:6" ht="48.75" customHeight="1" x14ac:dyDescent="0.25">
      <c r="A34" s="115"/>
      <c r="B34" s="75" t="s">
        <v>123</v>
      </c>
      <c r="C34" s="50" t="s">
        <v>14</v>
      </c>
      <c r="D34" s="98">
        <v>3491.49</v>
      </c>
      <c r="E34" s="98">
        <v>3491.49</v>
      </c>
      <c r="F34" s="79">
        <f t="shared" ref="F34" si="9">E34/D34*100%</f>
        <v>1</v>
      </c>
    </row>
    <row r="35" spans="1:6" ht="37.5" customHeight="1" x14ac:dyDescent="0.25">
      <c r="A35" s="118"/>
      <c r="B35" s="52" t="s">
        <v>12</v>
      </c>
      <c r="C35" s="4"/>
      <c r="D35" s="98">
        <f>D34</f>
        <v>3491.49</v>
      </c>
      <c r="E35" s="98">
        <f>E34</f>
        <v>3491.49</v>
      </c>
      <c r="F35" s="30">
        <f t="shared" si="8"/>
        <v>1</v>
      </c>
    </row>
    <row r="36" spans="1:6" ht="19.5" customHeight="1" x14ac:dyDescent="0.25">
      <c r="A36" s="119">
        <v>3</v>
      </c>
      <c r="B36" s="152" t="s">
        <v>18</v>
      </c>
      <c r="C36" s="4" t="s">
        <v>15</v>
      </c>
      <c r="D36" s="12">
        <f>D40+D44</f>
        <v>245649.01</v>
      </c>
      <c r="E36" s="78">
        <f>E40+E44</f>
        <v>242721.65</v>
      </c>
      <c r="F36" s="13">
        <f t="shared" si="8"/>
        <v>0.98808315978965267</v>
      </c>
    </row>
    <row r="37" spans="1:6" ht="33" customHeight="1" x14ac:dyDescent="0.25">
      <c r="A37" s="120"/>
      <c r="B37" s="153"/>
      <c r="C37" s="11" t="s">
        <v>37</v>
      </c>
      <c r="D37" s="12">
        <f>D41+D45</f>
        <v>5100482.83</v>
      </c>
      <c r="E37" s="78">
        <f>E41+E45</f>
        <v>5022396.78</v>
      </c>
      <c r="F37" s="13">
        <f t="shared" si="8"/>
        <v>0.98469045919717368</v>
      </c>
    </row>
    <row r="38" spans="1:6" ht="33.75" customHeight="1" x14ac:dyDescent="0.25">
      <c r="A38" s="120"/>
      <c r="B38" s="154"/>
      <c r="C38" s="4" t="s">
        <v>14</v>
      </c>
      <c r="D38" s="12">
        <f>D42+D46+D48</f>
        <v>2097086.12</v>
      </c>
      <c r="E38" s="78">
        <f>E42+E46+E48</f>
        <v>1860652.42</v>
      </c>
      <c r="F38" s="13">
        <f t="shared" si="8"/>
        <v>0.88725608464758698</v>
      </c>
    </row>
    <row r="39" spans="1:6" ht="33" customHeight="1" x14ac:dyDescent="0.25">
      <c r="A39" s="120"/>
      <c r="B39" s="32" t="s">
        <v>2</v>
      </c>
      <c r="C39" s="4"/>
      <c r="D39" s="12">
        <f>D36+D37+D38</f>
        <v>7443217.96</v>
      </c>
      <c r="E39" s="78">
        <f>E36+E37+E38</f>
        <v>7125770.8500000006</v>
      </c>
      <c r="F39" s="13">
        <f t="shared" si="8"/>
        <v>0.95735082437381702</v>
      </c>
    </row>
    <row r="40" spans="1:6" ht="18" customHeight="1" x14ac:dyDescent="0.25">
      <c r="A40" s="120"/>
      <c r="B40" s="147" t="s">
        <v>58</v>
      </c>
      <c r="C40" s="4" t="s">
        <v>15</v>
      </c>
      <c r="D40" s="12">
        <v>244912.78</v>
      </c>
      <c r="E40" s="12">
        <v>241985.5</v>
      </c>
      <c r="F40" s="13">
        <f t="shared" ref="F40:F63" si="10">E40/D40*100%</f>
        <v>0.98804766333549443</v>
      </c>
    </row>
    <row r="41" spans="1:6" ht="30" customHeight="1" x14ac:dyDescent="0.25">
      <c r="A41" s="120"/>
      <c r="B41" s="148"/>
      <c r="C41" s="11" t="s">
        <v>37</v>
      </c>
      <c r="D41" s="12">
        <v>5100118.42</v>
      </c>
      <c r="E41" s="12">
        <v>5022032.4000000004</v>
      </c>
      <c r="F41" s="13">
        <f t="shared" si="10"/>
        <v>0.98468937119307132</v>
      </c>
    </row>
    <row r="42" spans="1:6" ht="31.5" customHeight="1" x14ac:dyDescent="0.25">
      <c r="A42" s="120"/>
      <c r="B42" s="45"/>
      <c r="C42" s="4" t="s">
        <v>14</v>
      </c>
      <c r="D42" s="12">
        <v>1779042.27</v>
      </c>
      <c r="E42" s="12">
        <v>1565946.16</v>
      </c>
      <c r="F42" s="13">
        <f t="shared" si="10"/>
        <v>0.88021863583938331</v>
      </c>
    </row>
    <row r="43" spans="1:6" ht="18" customHeight="1" x14ac:dyDescent="0.25">
      <c r="A43" s="134"/>
      <c r="B43" s="20" t="s">
        <v>3</v>
      </c>
      <c r="C43" s="4"/>
      <c r="D43" s="12">
        <f>D40+D41+D42</f>
        <v>7124073.4700000007</v>
      </c>
      <c r="E43" s="12">
        <f>E40+E41+E42</f>
        <v>6829964.0600000005</v>
      </c>
      <c r="F43" s="13">
        <f t="shared" si="10"/>
        <v>0.95871611778871779</v>
      </c>
    </row>
    <row r="44" spans="1:6" ht="31.5" customHeight="1" x14ac:dyDescent="0.25">
      <c r="A44" s="134"/>
      <c r="B44" s="138" t="s">
        <v>59</v>
      </c>
      <c r="C44" s="51" t="s">
        <v>15</v>
      </c>
      <c r="D44" s="12">
        <v>736.23</v>
      </c>
      <c r="E44" s="12">
        <v>736.15</v>
      </c>
      <c r="F44" s="47">
        <f t="shared" si="10"/>
        <v>0.99989133830460586</v>
      </c>
    </row>
    <row r="45" spans="1:6" ht="33" customHeight="1" x14ac:dyDescent="0.25">
      <c r="A45" s="120"/>
      <c r="B45" s="139"/>
      <c r="C45" s="50" t="s">
        <v>37</v>
      </c>
      <c r="D45" s="46">
        <v>364.41</v>
      </c>
      <c r="E45" s="46">
        <v>364.38</v>
      </c>
      <c r="F45" s="47">
        <f t="shared" si="10"/>
        <v>0.99991767514612651</v>
      </c>
    </row>
    <row r="46" spans="1:6" ht="33" customHeight="1" x14ac:dyDescent="0.25">
      <c r="A46" s="120"/>
      <c r="B46" s="140"/>
      <c r="C46" s="51" t="s">
        <v>14</v>
      </c>
      <c r="D46" s="46">
        <v>231662.03</v>
      </c>
      <c r="E46" s="46">
        <v>210411.83</v>
      </c>
      <c r="F46" s="47">
        <f t="shared" ref="F46" si="11">E46/D46*100%</f>
        <v>0.90827068207940675</v>
      </c>
    </row>
    <row r="47" spans="1:6" ht="18" customHeight="1" x14ac:dyDescent="0.25">
      <c r="A47" s="120"/>
      <c r="B47" s="20" t="s">
        <v>4</v>
      </c>
      <c r="C47" s="4"/>
      <c r="D47" s="12">
        <f>D44+D45+D46</f>
        <v>232762.67</v>
      </c>
      <c r="E47" s="46">
        <f>E44+E45+E46</f>
        <v>211512.36</v>
      </c>
      <c r="F47" s="13">
        <f t="shared" si="10"/>
        <v>0.9087039601324387</v>
      </c>
    </row>
    <row r="48" spans="1:6" ht="47.25" customHeight="1" x14ac:dyDescent="0.25">
      <c r="A48" s="120"/>
      <c r="B48" s="42" t="s">
        <v>60</v>
      </c>
      <c r="C48" s="4" t="s">
        <v>14</v>
      </c>
      <c r="D48" s="12">
        <v>86381.82</v>
      </c>
      <c r="E48" s="12">
        <v>84294.43</v>
      </c>
      <c r="F48" s="13">
        <f t="shared" si="10"/>
        <v>0.97583530886475867</v>
      </c>
    </row>
    <row r="49" spans="1:7" ht="18" customHeight="1" x14ac:dyDescent="0.25">
      <c r="A49" s="120"/>
      <c r="B49" s="43" t="s">
        <v>7</v>
      </c>
      <c r="C49" s="4"/>
      <c r="D49" s="12">
        <f>D48</f>
        <v>86381.82</v>
      </c>
      <c r="E49" s="12">
        <f>E48</f>
        <v>84294.43</v>
      </c>
      <c r="F49" s="13">
        <f t="shared" si="10"/>
        <v>0.97583530886475867</v>
      </c>
    </row>
    <row r="50" spans="1:7" ht="30.75" customHeight="1" x14ac:dyDescent="0.25">
      <c r="A50" s="119">
        <v>4</v>
      </c>
      <c r="B50" s="152" t="s">
        <v>103</v>
      </c>
      <c r="C50" s="11" t="s">
        <v>37</v>
      </c>
      <c r="D50" s="12">
        <f>D55+D60</f>
        <v>28592</v>
      </c>
      <c r="E50" s="72">
        <f>E55+E60</f>
        <v>28172.58</v>
      </c>
      <c r="F50" s="13">
        <f t="shared" si="10"/>
        <v>0.98533086177951879</v>
      </c>
    </row>
    <row r="51" spans="1:7" ht="31.5" customHeight="1" x14ac:dyDescent="0.25">
      <c r="A51" s="121"/>
      <c r="B51" s="154"/>
      <c r="C51" s="4" t="s">
        <v>14</v>
      </c>
      <c r="D51" s="12">
        <f>D53+D56+D58+D62+D64</f>
        <v>33851.369999999995</v>
      </c>
      <c r="E51" s="72">
        <f>E53+E56+E58+E62+E64</f>
        <v>33585.58</v>
      </c>
      <c r="F51" s="13">
        <f t="shared" si="10"/>
        <v>0.99214832368675199</v>
      </c>
    </row>
    <row r="52" spans="1:7" ht="33" customHeight="1" x14ac:dyDescent="0.25">
      <c r="A52" s="119"/>
      <c r="B52" s="15" t="s">
        <v>2</v>
      </c>
      <c r="C52" s="4"/>
      <c r="D52" s="12">
        <f>D50+D51</f>
        <v>62443.369999999995</v>
      </c>
      <c r="E52" s="72">
        <f>E50+E51</f>
        <v>61758.16</v>
      </c>
      <c r="F52" s="13">
        <f t="shared" si="10"/>
        <v>0.98902669730989867</v>
      </c>
    </row>
    <row r="53" spans="1:7" ht="48.75" customHeight="1" x14ac:dyDescent="0.25">
      <c r="A53" s="120"/>
      <c r="B53" s="73" t="s">
        <v>104</v>
      </c>
      <c r="C53" s="74" t="s">
        <v>14</v>
      </c>
      <c r="D53" s="12">
        <v>21050.87</v>
      </c>
      <c r="E53" s="12">
        <v>21033.13</v>
      </c>
      <c r="F53" s="13">
        <f t="shared" si="10"/>
        <v>0.99915727948536104</v>
      </c>
    </row>
    <row r="54" spans="1:7" ht="38.25" customHeight="1" x14ac:dyDescent="0.25">
      <c r="A54" s="120"/>
      <c r="B54" s="20" t="s">
        <v>3</v>
      </c>
      <c r="C54" s="4"/>
      <c r="D54" s="12">
        <f>D53</f>
        <v>21050.87</v>
      </c>
      <c r="E54" s="72">
        <f>E53</f>
        <v>21033.13</v>
      </c>
      <c r="F54" s="13">
        <f t="shared" si="10"/>
        <v>0.99915727948536104</v>
      </c>
    </row>
    <row r="55" spans="1:7" ht="30.6" customHeight="1" x14ac:dyDescent="0.25">
      <c r="A55" s="120"/>
      <c r="B55" s="180" t="s">
        <v>61</v>
      </c>
      <c r="C55" s="4" t="s">
        <v>37</v>
      </c>
      <c r="D55" s="12">
        <v>14683</v>
      </c>
      <c r="E55" s="19">
        <v>14313.2</v>
      </c>
      <c r="F55" s="61">
        <f t="shared" si="10"/>
        <v>0.97481441122386436</v>
      </c>
    </row>
    <row r="56" spans="1:7" ht="33" customHeight="1" x14ac:dyDescent="0.25">
      <c r="A56" s="125"/>
      <c r="B56" s="181"/>
      <c r="C56" s="4" t="s">
        <v>14</v>
      </c>
      <c r="D56" s="12">
        <v>10028</v>
      </c>
      <c r="E56" s="12">
        <v>9779.9500000000007</v>
      </c>
      <c r="F56" s="13">
        <f t="shared" si="10"/>
        <v>0.97526426007179901</v>
      </c>
    </row>
    <row r="57" spans="1:7" ht="18" customHeight="1" x14ac:dyDescent="0.25">
      <c r="A57" s="120"/>
      <c r="B57" s="20" t="s">
        <v>4</v>
      </c>
      <c r="C57" s="4"/>
      <c r="D57" s="12">
        <f>D55+D56</f>
        <v>24711</v>
      </c>
      <c r="E57" s="12">
        <f>E55+E56</f>
        <v>24093.15</v>
      </c>
      <c r="F57" s="13">
        <f t="shared" si="10"/>
        <v>0.97499696491441068</v>
      </c>
    </row>
    <row r="58" spans="1:7" ht="64.5" customHeight="1" x14ac:dyDescent="0.25">
      <c r="A58" s="120"/>
      <c r="B58" s="60" t="s">
        <v>105</v>
      </c>
      <c r="C58" s="59" t="s">
        <v>14</v>
      </c>
      <c r="D58" s="12">
        <v>0</v>
      </c>
      <c r="E58" s="12">
        <v>0</v>
      </c>
      <c r="F58" s="63">
        <v>0</v>
      </c>
      <c r="G58" s="64"/>
    </row>
    <row r="59" spans="1:7" ht="18" customHeight="1" x14ac:dyDescent="0.25">
      <c r="A59" s="120"/>
      <c r="B59" s="20" t="s">
        <v>7</v>
      </c>
      <c r="C59" s="39"/>
      <c r="D59" s="40">
        <f>D58</f>
        <v>0</v>
      </c>
      <c r="E59" s="58">
        <f>E58</f>
        <v>0</v>
      </c>
      <c r="F59" s="63">
        <v>0</v>
      </c>
      <c r="G59" s="64"/>
    </row>
    <row r="60" spans="1:7" ht="48.75" customHeight="1" x14ac:dyDescent="0.25">
      <c r="A60" s="120"/>
      <c r="B60" s="41" t="s">
        <v>62</v>
      </c>
      <c r="C60" s="36" t="s">
        <v>37</v>
      </c>
      <c r="D60" s="37">
        <v>13909</v>
      </c>
      <c r="E60" s="37">
        <v>13859.38</v>
      </c>
      <c r="F60" s="38">
        <f t="shared" si="10"/>
        <v>0.99643252570278229</v>
      </c>
    </row>
    <row r="61" spans="1:7" ht="18" customHeight="1" x14ac:dyDescent="0.25">
      <c r="A61" s="120"/>
      <c r="B61" s="20" t="s">
        <v>8</v>
      </c>
      <c r="C61" s="4"/>
      <c r="D61" s="12">
        <f>D60</f>
        <v>13909</v>
      </c>
      <c r="E61" s="12">
        <f>E60</f>
        <v>13859.38</v>
      </c>
      <c r="F61" s="38">
        <f t="shared" si="10"/>
        <v>0.99643252570278229</v>
      </c>
    </row>
    <row r="62" spans="1:7" ht="64.5" customHeight="1" x14ac:dyDescent="0.25">
      <c r="A62" s="120"/>
      <c r="B62" s="133" t="s">
        <v>106</v>
      </c>
      <c r="C62" s="4" t="s">
        <v>14</v>
      </c>
      <c r="D62" s="12">
        <v>2772.5</v>
      </c>
      <c r="E62" s="58">
        <v>2772.5</v>
      </c>
      <c r="F62" s="61">
        <f t="shared" si="10"/>
        <v>1</v>
      </c>
    </row>
    <row r="63" spans="1:7" ht="18" customHeight="1" x14ac:dyDescent="0.25">
      <c r="A63" s="120"/>
      <c r="B63" s="20" t="s">
        <v>9</v>
      </c>
      <c r="C63" s="4"/>
      <c r="D63" s="12">
        <f>D62</f>
        <v>2772.5</v>
      </c>
      <c r="E63" s="58">
        <f>E62</f>
        <v>2772.5</v>
      </c>
      <c r="F63" s="61">
        <f t="shared" si="10"/>
        <v>1</v>
      </c>
    </row>
    <row r="64" spans="1:7" ht="63.75" customHeight="1" x14ac:dyDescent="0.25">
      <c r="A64" s="122"/>
      <c r="B64" s="20" t="s">
        <v>107</v>
      </c>
      <c r="C64" s="4" t="s">
        <v>14</v>
      </c>
      <c r="D64" s="12">
        <v>0</v>
      </c>
      <c r="E64" s="35">
        <v>0</v>
      </c>
      <c r="F64" s="63">
        <v>0</v>
      </c>
      <c r="G64" s="64"/>
    </row>
    <row r="65" spans="1:7" ht="18" customHeight="1" x14ac:dyDescent="0.25">
      <c r="A65" s="123"/>
      <c r="B65" s="20" t="s">
        <v>10</v>
      </c>
      <c r="C65" s="4"/>
      <c r="D65" s="12">
        <f>D64</f>
        <v>0</v>
      </c>
      <c r="E65" s="35">
        <f>E64</f>
        <v>0</v>
      </c>
      <c r="F65" s="63">
        <v>0</v>
      </c>
      <c r="G65" s="64"/>
    </row>
    <row r="66" spans="1:7" ht="33" customHeight="1" x14ac:dyDescent="0.25">
      <c r="A66" s="119">
        <v>5</v>
      </c>
      <c r="B66" s="145" t="s">
        <v>46</v>
      </c>
      <c r="C66" s="57" t="s">
        <v>37</v>
      </c>
      <c r="D66" s="28">
        <f>D69+D72</f>
        <v>13385.19</v>
      </c>
      <c r="E66" s="56">
        <f>E69+E72</f>
        <v>12041.09</v>
      </c>
      <c r="F66" s="94">
        <f>E66/D66*100%</f>
        <v>0.89958304663587141</v>
      </c>
    </row>
    <row r="67" spans="1:7" ht="31.5" customHeight="1" x14ac:dyDescent="0.25">
      <c r="A67" s="121"/>
      <c r="B67" s="146"/>
      <c r="C67" s="59" t="s">
        <v>14</v>
      </c>
      <c r="D67" s="85">
        <f>D70+D74</f>
        <v>526158.80999999994</v>
      </c>
      <c r="E67" s="85">
        <f>E70+E74</f>
        <v>524828.9</v>
      </c>
      <c r="F67" s="112">
        <f>E67/D67*100%</f>
        <v>0.99747241712060297</v>
      </c>
    </row>
    <row r="68" spans="1:7" ht="33.75" customHeight="1" x14ac:dyDescent="0.25">
      <c r="A68" s="119"/>
      <c r="B68" s="111" t="s">
        <v>2</v>
      </c>
      <c r="C68" s="14"/>
      <c r="D68" s="12">
        <f>D66+D67</f>
        <v>539543.99999999988</v>
      </c>
      <c r="E68" s="58">
        <f>E66+E67</f>
        <v>536869.99</v>
      </c>
      <c r="F68" s="13">
        <f t="shared" ref="F68:F220" si="12">E68/D68*100%</f>
        <v>0.99504394451611011</v>
      </c>
    </row>
    <row r="69" spans="1:7" ht="34.5" customHeight="1" x14ac:dyDescent="0.25">
      <c r="A69" s="120"/>
      <c r="B69" s="150" t="s">
        <v>19</v>
      </c>
      <c r="C69" s="57" t="s">
        <v>37</v>
      </c>
      <c r="D69" s="58">
        <v>4481.75</v>
      </c>
      <c r="E69" s="29">
        <v>3137.65</v>
      </c>
      <c r="F69" s="61">
        <f>E69/D69*100%</f>
        <v>0.70009482902883924</v>
      </c>
    </row>
    <row r="70" spans="1:7" ht="32.25" customHeight="1" x14ac:dyDescent="0.25">
      <c r="A70" s="125"/>
      <c r="B70" s="151"/>
      <c r="C70" s="59" t="s">
        <v>14</v>
      </c>
      <c r="D70" s="29">
        <v>515124.98</v>
      </c>
      <c r="E70" s="29">
        <v>513829.07</v>
      </c>
      <c r="F70" s="61">
        <f>E70/D70*100%</f>
        <v>0.99748428041676418</v>
      </c>
    </row>
    <row r="71" spans="1:7" ht="18" customHeight="1" x14ac:dyDescent="0.25">
      <c r="A71" s="120"/>
      <c r="B71" s="20" t="s">
        <v>3</v>
      </c>
      <c r="C71" s="14"/>
      <c r="D71" s="12">
        <f>D69+D70</f>
        <v>519606.73</v>
      </c>
      <c r="E71" s="58">
        <f>E69+E70</f>
        <v>516966.72000000003</v>
      </c>
      <c r="F71" s="13">
        <f t="shared" si="12"/>
        <v>0.99491921515335269</v>
      </c>
    </row>
    <row r="72" spans="1:7" ht="48.75" customHeight="1" x14ac:dyDescent="0.25">
      <c r="A72" s="120"/>
      <c r="B72" s="43" t="s">
        <v>99</v>
      </c>
      <c r="C72" s="84" t="s">
        <v>37</v>
      </c>
      <c r="D72" s="85">
        <v>8903.44</v>
      </c>
      <c r="E72" s="85">
        <v>8903.44</v>
      </c>
      <c r="F72" s="86">
        <f t="shared" si="12"/>
        <v>1</v>
      </c>
    </row>
    <row r="73" spans="1:7" ht="18" customHeight="1" x14ac:dyDescent="0.25">
      <c r="A73" s="120"/>
      <c r="B73" s="87" t="s">
        <v>4</v>
      </c>
      <c r="C73" s="14"/>
      <c r="D73" s="85">
        <f>D72</f>
        <v>8903.44</v>
      </c>
      <c r="E73" s="85">
        <f>E72</f>
        <v>8903.44</v>
      </c>
      <c r="F73" s="86">
        <f t="shared" ref="F73" si="13">E73/D73*100%</f>
        <v>1</v>
      </c>
    </row>
    <row r="74" spans="1:7" ht="46.5" customHeight="1" x14ac:dyDescent="0.25">
      <c r="A74" s="120"/>
      <c r="B74" s="43" t="s">
        <v>85</v>
      </c>
      <c r="C74" s="4" t="s">
        <v>14</v>
      </c>
      <c r="D74" s="12">
        <v>11033.83</v>
      </c>
      <c r="E74" s="12">
        <v>10999.83</v>
      </c>
      <c r="F74" s="13">
        <f t="shared" si="12"/>
        <v>0.99691856771402132</v>
      </c>
    </row>
    <row r="75" spans="1:7" ht="18" customHeight="1" x14ac:dyDescent="0.25">
      <c r="A75" s="121"/>
      <c r="B75" s="20" t="s">
        <v>6</v>
      </c>
      <c r="C75" s="11"/>
      <c r="D75" s="12">
        <f>D74</f>
        <v>11033.83</v>
      </c>
      <c r="E75" s="12">
        <f t="shared" ref="E75" si="14">E74</f>
        <v>10999.83</v>
      </c>
      <c r="F75" s="13">
        <f t="shared" si="12"/>
        <v>0.99691856771402132</v>
      </c>
    </row>
    <row r="76" spans="1:7" ht="31.15" customHeight="1" x14ac:dyDescent="0.25">
      <c r="A76" s="119">
        <v>6</v>
      </c>
      <c r="B76" s="152" t="s">
        <v>20</v>
      </c>
      <c r="C76" s="84" t="s">
        <v>37</v>
      </c>
      <c r="D76" s="85">
        <f>D87</f>
        <v>11969</v>
      </c>
      <c r="E76" s="85">
        <f>E87</f>
        <v>9837.1</v>
      </c>
      <c r="F76" s="86">
        <f t="shared" si="12"/>
        <v>0.82188152727880359</v>
      </c>
    </row>
    <row r="77" spans="1:7" ht="32.25" customHeight="1" x14ac:dyDescent="0.25">
      <c r="A77" s="120"/>
      <c r="B77" s="153"/>
      <c r="C77" s="95" t="s">
        <v>14</v>
      </c>
      <c r="D77" s="85">
        <f>D82+D85</f>
        <v>1394</v>
      </c>
      <c r="E77" s="85">
        <f>E82+E85</f>
        <v>1394</v>
      </c>
      <c r="F77" s="105">
        <f t="shared" si="12"/>
        <v>1</v>
      </c>
    </row>
    <row r="78" spans="1:7" ht="22.5" customHeight="1" x14ac:dyDescent="0.25">
      <c r="A78" s="120"/>
      <c r="B78" s="154"/>
      <c r="C78" s="95" t="s">
        <v>5</v>
      </c>
      <c r="D78" s="85">
        <f>D80+D83</f>
        <v>171510</v>
      </c>
      <c r="E78" s="85">
        <f>E80+E83</f>
        <v>171510</v>
      </c>
      <c r="F78" s="86">
        <f t="shared" si="12"/>
        <v>1</v>
      </c>
    </row>
    <row r="79" spans="1:7" ht="30" customHeight="1" x14ac:dyDescent="0.25">
      <c r="A79" s="120"/>
      <c r="B79" s="91" t="s">
        <v>2</v>
      </c>
      <c r="C79" s="95"/>
      <c r="D79" s="85">
        <f>D76+D77+D78</f>
        <v>184873</v>
      </c>
      <c r="E79" s="85">
        <f>E76+E77+E78</f>
        <v>182741.1</v>
      </c>
      <c r="F79" s="86">
        <f t="shared" si="12"/>
        <v>0.98846829985990381</v>
      </c>
    </row>
    <row r="80" spans="1:7" ht="60" x14ac:dyDescent="0.25">
      <c r="A80" s="120"/>
      <c r="B80" s="87" t="s">
        <v>38</v>
      </c>
      <c r="C80" s="95" t="s">
        <v>5</v>
      </c>
      <c r="D80" s="85">
        <v>171500</v>
      </c>
      <c r="E80" s="85">
        <v>171500</v>
      </c>
      <c r="F80" s="86">
        <f t="shared" si="12"/>
        <v>1</v>
      </c>
    </row>
    <row r="81" spans="1:7" ht="18" customHeight="1" x14ac:dyDescent="0.25">
      <c r="A81" s="120"/>
      <c r="B81" s="43" t="s">
        <v>3</v>
      </c>
      <c r="C81" s="95"/>
      <c r="D81" s="85">
        <f>D80</f>
        <v>171500</v>
      </c>
      <c r="E81" s="85">
        <f t="shared" ref="E81" si="15">E80</f>
        <v>171500</v>
      </c>
      <c r="F81" s="86">
        <f t="shared" si="12"/>
        <v>1</v>
      </c>
    </row>
    <row r="82" spans="1:7" ht="31.5" customHeight="1" x14ac:dyDescent="0.25">
      <c r="A82" s="143"/>
      <c r="B82" s="135" t="s">
        <v>63</v>
      </c>
      <c r="C82" s="95" t="s">
        <v>14</v>
      </c>
      <c r="D82" s="85">
        <v>1394</v>
      </c>
      <c r="E82" s="85">
        <v>1394</v>
      </c>
      <c r="F82" s="86">
        <f t="shared" si="12"/>
        <v>1</v>
      </c>
    </row>
    <row r="83" spans="1:7" ht="30" customHeight="1" x14ac:dyDescent="0.25">
      <c r="A83" s="143"/>
      <c r="B83" s="137"/>
      <c r="C83" s="95" t="s">
        <v>5</v>
      </c>
      <c r="D83" s="85">
        <v>10</v>
      </c>
      <c r="E83" s="85">
        <v>10</v>
      </c>
      <c r="F83" s="86">
        <f t="shared" si="12"/>
        <v>1</v>
      </c>
    </row>
    <row r="84" spans="1:7" ht="18" customHeight="1" x14ac:dyDescent="0.25">
      <c r="A84" s="143"/>
      <c r="B84" s="113" t="s">
        <v>4</v>
      </c>
      <c r="C84" s="95"/>
      <c r="D84" s="85">
        <f>D82+D83</f>
        <v>1404</v>
      </c>
      <c r="E84" s="85">
        <f>E82+E83</f>
        <v>1404</v>
      </c>
      <c r="F84" s="86">
        <f t="shared" si="12"/>
        <v>1</v>
      </c>
    </row>
    <row r="85" spans="1:7" ht="49.5" customHeight="1" x14ac:dyDescent="0.25">
      <c r="A85" s="144"/>
      <c r="B85" s="126" t="s">
        <v>21</v>
      </c>
      <c r="C85" s="95" t="s">
        <v>14</v>
      </c>
      <c r="D85" s="85">
        <v>0</v>
      </c>
      <c r="E85" s="85">
        <v>0</v>
      </c>
      <c r="F85" s="63">
        <v>0</v>
      </c>
      <c r="G85" s="68"/>
    </row>
    <row r="86" spans="1:7" ht="18" customHeight="1" x14ac:dyDescent="0.25">
      <c r="A86" s="124"/>
      <c r="B86" s="43" t="s">
        <v>6</v>
      </c>
      <c r="C86" s="95"/>
      <c r="D86" s="85">
        <f>D85</f>
        <v>0</v>
      </c>
      <c r="E86" s="85">
        <f>E85</f>
        <v>0</v>
      </c>
      <c r="F86" s="63">
        <v>0</v>
      </c>
      <c r="G86" s="68"/>
    </row>
    <row r="87" spans="1:7" ht="77.25" customHeight="1" x14ac:dyDescent="0.25">
      <c r="A87" s="130"/>
      <c r="B87" s="43" t="s">
        <v>64</v>
      </c>
      <c r="C87" s="95" t="s">
        <v>39</v>
      </c>
      <c r="D87" s="85">
        <v>11969</v>
      </c>
      <c r="E87" s="85">
        <v>9837.1</v>
      </c>
      <c r="F87" s="86">
        <f t="shared" si="12"/>
        <v>0.82188152727880359</v>
      </c>
    </row>
    <row r="88" spans="1:7" ht="30.75" customHeight="1" x14ac:dyDescent="0.25">
      <c r="A88" s="123"/>
      <c r="B88" s="87" t="s">
        <v>7</v>
      </c>
      <c r="C88" s="95"/>
      <c r="D88" s="85">
        <f>D87</f>
        <v>11969</v>
      </c>
      <c r="E88" s="85">
        <f>E87</f>
        <v>9837.1</v>
      </c>
      <c r="F88" s="86">
        <f t="shared" si="12"/>
        <v>0.82188152727880359</v>
      </c>
    </row>
    <row r="89" spans="1:7" ht="21.75" customHeight="1" x14ac:dyDescent="0.25">
      <c r="A89" s="119">
        <v>7</v>
      </c>
      <c r="B89" s="141" t="s">
        <v>87</v>
      </c>
      <c r="C89" s="95" t="s">
        <v>15</v>
      </c>
      <c r="D89" s="85">
        <f>D99</f>
        <v>462924</v>
      </c>
      <c r="E89" s="85">
        <f>E99</f>
        <v>462923.2</v>
      </c>
      <c r="F89" s="86">
        <f t="shared" si="12"/>
        <v>0.99999827185455925</v>
      </c>
    </row>
    <row r="90" spans="1:7" ht="35.25" customHeight="1" x14ac:dyDescent="0.25">
      <c r="A90" s="120"/>
      <c r="B90" s="142"/>
      <c r="C90" s="95" t="s">
        <v>39</v>
      </c>
      <c r="D90" s="85">
        <f>D97+D100</f>
        <v>365283.76</v>
      </c>
      <c r="E90" s="85">
        <f>E97+E100</f>
        <v>365283.17</v>
      </c>
      <c r="F90" s="86">
        <f t="shared" si="12"/>
        <v>0.99999838481732661</v>
      </c>
    </row>
    <row r="91" spans="1:7" ht="34.5" customHeight="1" x14ac:dyDescent="0.25">
      <c r="A91" s="120"/>
      <c r="B91" s="169"/>
      <c r="C91" s="95" t="s">
        <v>14</v>
      </c>
      <c r="D91" s="85">
        <f>D93+D95+D101</f>
        <v>60797.32</v>
      </c>
      <c r="E91" s="85">
        <f>E93+E95+E101</f>
        <v>55114.93</v>
      </c>
      <c r="F91" s="86">
        <f t="shared" si="12"/>
        <v>0.90653551834192692</v>
      </c>
    </row>
    <row r="92" spans="1:7" ht="30.75" customHeight="1" x14ac:dyDescent="0.25">
      <c r="A92" s="120"/>
      <c r="B92" s="91" t="s">
        <v>2</v>
      </c>
      <c r="C92" s="14"/>
      <c r="D92" s="85">
        <f>D89+D90+D91</f>
        <v>889005.08</v>
      </c>
      <c r="E92" s="85">
        <f>E89+E90+E91</f>
        <v>883321.3</v>
      </c>
      <c r="F92" s="86">
        <f t="shared" si="12"/>
        <v>0.99360658321547513</v>
      </c>
    </row>
    <row r="93" spans="1:7" ht="51.75" customHeight="1" x14ac:dyDescent="0.25">
      <c r="A93" s="120"/>
      <c r="B93" s="92" t="s">
        <v>88</v>
      </c>
      <c r="C93" s="95" t="s">
        <v>14</v>
      </c>
      <c r="D93" s="85">
        <v>1021.32</v>
      </c>
      <c r="E93" s="85">
        <v>603.47</v>
      </c>
      <c r="F93" s="86">
        <f t="shared" si="12"/>
        <v>0.59087259624799282</v>
      </c>
    </row>
    <row r="94" spans="1:7" ht="23.45" customHeight="1" x14ac:dyDescent="0.25">
      <c r="A94" s="120"/>
      <c r="B94" s="87" t="s">
        <v>3</v>
      </c>
      <c r="C94" s="14"/>
      <c r="D94" s="85">
        <f>D93</f>
        <v>1021.32</v>
      </c>
      <c r="E94" s="85">
        <f>E93</f>
        <v>603.47</v>
      </c>
      <c r="F94" s="86">
        <f t="shared" si="12"/>
        <v>0.59087259624799282</v>
      </c>
    </row>
    <row r="95" spans="1:7" ht="48" customHeight="1" x14ac:dyDescent="0.25">
      <c r="A95" s="120"/>
      <c r="B95" s="91" t="s">
        <v>89</v>
      </c>
      <c r="C95" s="95" t="s">
        <v>14</v>
      </c>
      <c r="D95" s="21">
        <v>1033.55</v>
      </c>
      <c r="E95" s="21">
        <v>1018.58</v>
      </c>
      <c r="F95" s="86">
        <f t="shared" si="12"/>
        <v>0.98551594020608591</v>
      </c>
    </row>
    <row r="96" spans="1:7" ht="18" customHeight="1" x14ac:dyDescent="0.25">
      <c r="A96" s="120"/>
      <c r="B96" s="87" t="s">
        <v>4</v>
      </c>
      <c r="C96" s="95"/>
      <c r="D96" s="21">
        <f>D95</f>
        <v>1033.55</v>
      </c>
      <c r="E96" s="21">
        <f>E95</f>
        <v>1018.58</v>
      </c>
      <c r="F96" s="86">
        <f t="shared" si="12"/>
        <v>0.98551594020608591</v>
      </c>
    </row>
    <row r="97" spans="1:7" ht="48" customHeight="1" x14ac:dyDescent="0.25">
      <c r="A97" s="120"/>
      <c r="B97" s="90" t="s">
        <v>90</v>
      </c>
      <c r="C97" s="95" t="s">
        <v>39</v>
      </c>
      <c r="D97" s="21">
        <v>1557.76</v>
      </c>
      <c r="E97" s="21">
        <v>1557.75</v>
      </c>
      <c r="F97" s="86">
        <f t="shared" si="12"/>
        <v>0.99999358052588327</v>
      </c>
      <c r="G97" s="64"/>
    </row>
    <row r="98" spans="1:7" ht="18" customHeight="1" x14ac:dyDescent="0.25">
      <c r="A98" s="120"/>
      <c r="B98" s="87" t="s">
        <v>7</v>
      </c>
      <c r="C98" s="95"/>
      <c r="D98" s="21">
        <f>D97</f>
        <v>1557.76</v>
      </c>
      <c r="E98" s="21">
        <f>E97</f>
        <v>1557.75</v>
      </c>
      <c r="F98" s="86">
        <f t="shared" si="12"/>
        <v>0.99999358052588327</v>
      </c>
      <c r="G98" s="64"/>
    </row>
    <row r="99" spans="1:7" ht="21" customHeight="1" x14ac:dyDescent="0.25">
      <c r="A99" s="120"/>
      <c r="B99" s="147" t="s">
        <v>91</v>
      </c>
      <c r="C99" s="95" t="s">
        <v>15</v>
      </c>
      <c r="D99" s="21">
        <v>462924</v>
      </c>
      <c r="E99" s="21">
        <v>462923.2</v>
      </c>
      <c r="F99" s="86">
        <f t="shared" si="12"/>
        <v>0.99999827185455925</v>
      </c>
    </row>
    <row r="100" spans="1:7" ht="29.25" customHeight="1" x14ac:dyDescent="0.25">
      <c r="A100" s="120"/>
      <c r="B100" s="148"/>
      <c r="C100" s="95" t="s">
        <v>39</v>
      </c>
      <c r="D100" s="21">
        <v>363726</v>
      </c>
      <c r="E100" s="21">
        <v>363725.42</v>
      </c>
      <c r="F100" s="86">
        <f t="shared" si="12"/>
        <v>0.99999840539307061</v>
      </c>
    </row>
    <row r="101" spans="1:7" ht="33.75" customHeight="1" x14ac:dyDescent="0.25">
      <c r="A101" s="120"/>
      <c r="B101" s="149"/>
      <c r="C101" s="95" t="s">
        <v>14</v>
      </c>
      <c r="D101" s="21">
        <v>58742.45</v>
      </c>
      <c r="E101" s="21">
        <v>53492.88</v>
      </c>
      <c r="F101" s="86">
        <f t="shared" si="12"/>
        <v>0.91063413255660941</v>
      </c>
    </row>
    <row r="102" spans="1:7" ht="43.5" customHeight="1" x14ac:dyDescent="0.25">
      <c r="A102" s="121"/>
      <c r="B102" s="87" t="s">
        <v>8</v>
      </c>
      <c r="C102" s="95"/>
      <c r="D102" s="21">
        <f>D99+D100+D101</f>
        <v>885392.45</v>
      </c>
      <c r="E102" s="21">
        <f>E99+E100+E101</f>
        <v>880141.5</v>
      </c>
      <c r="F102" s="86">
        <f t="shared" si="12"/>
        <v>0.99406935308743605</v>
      </c>
    </row>
    <row r="103" spans="1:7" ht="33" customHeight="1" x14ac:dyDescent="0.25">
      <c r="A103" s="127">
        <v>8</v>
      </c>
      <c r="B103" s="184" t="s">
        <v>22</v>
      </c>
      <c r="C103" s="110" t="s">
        <v>39</v>
      </c>
      <c r="D103" s="21">
        <f>D107</f>
        <v>572</v>
      </c>
      <c r="E103" s="21">
        <f>E107</f>
        <v>572</v>
      </c>
      <c r="F103" s="112">
        <f>E103/D103*100%</f>
        <v>1</v>
      </c>
    </row>
    <row r="104" spans="1:7" ht="32.25" customHeight="1" x14ac:dyDescent="0.25">
      <c r="A104" s="120"/>
      <c r="B104" s="184"/>
      <c r="C104" s="170" t="s">
        <v>14</v>
      </c>
      <c r="D104" s="182">
        <f>D108+D111+D113+D115+D117+D119</f>
        <v>252562.96</v>
      </c>
      <c r="E104" s="182">
        <f>E108+E111+E113+E115+E117+E119</f>
        <v>249231.07</v>
      </c>
      <c r="F104" s="183">
        <f>E104/D104*100%</f>
        <v>0.9868076854975093</v>
      </c>
    </row>
    <row r="105" spans="1:7" ht="6.75" hidden="1" customHeight="1" x14ac:dyDescent="0.25">
      <c r="A105" s="128"/>
      <c r="B105" s="184"/>
      <c r="C105" s="170"/>
      <c r="D105" s="182"/>
      <c r="E105" s="182"/>
      <c r="F105" s="183"/>
    </row>
    <row r="106" spans="1:7" ht="36" customHeight="1" x14ac:dyDescent="0.25">
      <c r="A106" s="120"/>
      <c r="B106" s="110" t="s">
        <v>2</v>
      </c>
      <c r="C106" s="110"/>
      <c r="D106" s="85">
        <f>D103+D104</f>
        <v>253134.96</v>
      </c>
      <c r="E106" s="85">
        <f>E103+E104</f>
        <v>249803.07</v>
      </c>
      <c r="F106" s="112">
        <f t="shared" si="12"/>
        <v>0.9868374956979471</v>
      </c>
    </row>
    <row r="107" spans="1:7" ht="33.75" customHeight="1" x14ac:dyDescent="0.25">
      <c r="A107" s="120"/>
      <c r="B107" s="138" t="s">
        <v>23</v>
      </c>
      <c r="C107" s="95" t="s">
        <v>39</v>
      </c>
      <c r="D107" s="93">
        <v>572</v>
      </c>
      <c r="E107" s="93">
        <v>572</v>
      </c>
      <c r="F107" s="94">
        <f t="shared" si="12"/>
        <v>1</v>
      </c>
    </row>
    <row r="108" spans="1:7" ht="33" customHeight="1" x14ac:dyDescent="0.25">
      <c r="A108" s="125"/>
      <c r="B108" s="139"/>
      <c r="C108" s="138" t="s">
        <v>14</v>
      </c>
      <c r="D108" s="167">
        <v>129458.78</v>
      </c>
      <c r="E108" s="167">
        <v>127483.5</v>
      </c>
      <c r="F108" s="165">
        <f>E108/D108*100%</f>
        <v>0.98474201595287703</v>
      </c>
    </row>
    <row r="109" spans="1:7" ht="27" hidden="1" customHeight="1" x14ac:dyDescent="0.25">
      <c r="A109" s="125"/>
      <c r="B109" s="140"/>
      <c r="C109" s="140"/>
      <c r="D109" s="168"/>
      <c r="E109" s="168"/>
      <c r="F109" s="166"/>
    </row>
    <row r="110" spans="1:7" ht="18" customHeight="1" x14ac:dyDescent="0.25">
      <c r="A110" s="120"/>
      <c r="B110" s="16" t="s">
        <v>3</v>
      </c>
      <c r="C110" s="95"/>
      <c r="D110" s="85">
        <f>D107+D108</f>
        <v>130030.78</v>
      </c>
      <c r="E110" s="85">
        <f>E107+E108</f>
        <v>128055.5</v>
      </c>
      <c r="F110" s="86">
        <f t="shared" si="12"/>
        <v>0.98480913519091406</v>
      </c>
    </row>
    <row r="111" spans="1:7" ht="90.75" customHeight="1" x14ac:dyDescent="0.25">
      <c r="A111" s="120"/>
      <c r="B111" s="91" t="s">
        <v>65</v>
      </c>
      <c r="C111" s="95" t="s">
        <v>14</v>
      </c>
      <c r="D111" s="85">
        <v>9311.74</v>
      </c>
      <c r="E111" s="85">
        <v>8969.89</v>
      </c>
      <c r="F111" s="86">
        <f t="shared" si="12"/>
        <v>0.96328827909713965</v>
      </c>
    </row>
    <row r="112" spans="1:7" ht="18" customHeight="1" x14ac:dyDescent="0.25">
      <c r="A112" s="120"/>
      <c r="B112" s="16" t="s">
        <v>4</v>
      </c>
      <c r="C112" s="95"/>
      <c r="D112" s="85">
        <f>D111</f>
        <v>9311.74</v>
      </c>
      <c r="E112" s="85">
        <f>E111</f>
        <v>8969.89</v>
      </c>
      <c r="F112" s="86">
        <f t="shared" si="12"/>
        <v>0.96328827909713965</v>
      </c>
    </row>
    <row r="113" spans="1:6" ht="90" x14ac:dyDescent="0.25">
      <c r="A113" s="120"/>
      <c r="B113" s="91" t="s">
        <v>66</v>
      </c>
      <c r="C113" s="95" t="s">
        <v>14</v>
      </c>
      <c r="D113" s="85">
        <v>6288.34</v>
      </c>
      <c r="E113" s="85">
        <v>6202.08</v>
      </c>
      <c r="F113" s="86">
        <f t="shared" si="12"/>
        <v>0.98628254833549078</v>
      </c>
    </row>
    <row r="114" spans="1:6" ht="18" customHeight="1" x14ac:dyDescent="0.25">
      <c r="A114" s="120"/>
      <c r="B114" s="16" t="s">
        <v>6</v>
      </c>
      <c r="C114" s="95"/>
      <c r="D114" s="85">
        <f>D113</f>
        <v>6288.34</v>
      </c>
      <c r="E114" s="85">
        <f>E113</f>
        <v>6202.08</v>
      </c>
      <c r="F114" s="86">
        <f t="shared" si="12"/>
        <v>0.98628254833549078</v>
      </c>
    </row>
    <row r="115" spans="1:6" ht="75.75" customHeight="1" x14ac:dyDescent="0.25">
      <c r="A115" s="120"/>
      <c r="B115" s="89" t="s">
        <v>42</v>
      </c>
      <c r="C115" s="95" t="s">
        <v>14</v>
      </c>
      <c r="D115" s="85">
        <v>10000.24</v>
      </c>
      <c r="E115" s="85">
        <v>9349.5</v>
      </c>
      <c r="F115" s="86">
        <f t="shared" si="12"/>
        <v>0.93492756173851832</v>
      </c>
    </row>
    <row r="116" spans="1:6" ht="18" customHeight="1" x14ac:dyDescent="0.25">
      <c r="A116" s="120"/>
      <c r="B116" s="16" t="s">
        <v>7</v>
      </c>
      <c r="C116" s="95"/>
      <c r="D116" s="85">
        <f>D115</f>
        <v>10000.24</v>
      </c>
      <c r="E116" s="85">
        <f>E115</f>
        <v>9349.5</v>
      </c>
      <c r="F116" s="86">
        <f t="shared" si="12"/>
        <v>0.93492756173851832</v>
      </c>
    </row>
    <row r="117" spans="1:6" ht="90" customHeight="1" x14ac:dyDescent="0.25">
      <c r="A117" s="121"/>
      <c r="B117" s="89" t="s">
        <v>67</v>
      </c>
      <c r="C117" s="95" t="s">
        <v>14</v>
      </c>
      <c r="D117" s="85">
        <v>2842.7</v>
      </c>
      <c r="E117" s="85">
        <v>2569.69</v>
      </c>
      <c r="F117" s="86">
        <f t="shared" si="12"/>
        <v>0.90396102297111913</v>
      </c>
    </row>
    <row r="118" spans="1:6" ht="18" customHeight="1" x14ac:dyDescent="0.25">
      <c r="A118" s="119"/>
      <c r="B118" s="16" t="s">
        <v>8</v>
      </c>
      <c r="C118" s="95"/>
      <c r="D118" s="85">
        <f>D117</f>
        <v>2842.7</v>
      </c>
      <c r="E118" s="85">
        <f>E117</f>
        <v>2569.69</v>
      </c>
      <c r="F118" s="86">
        <f t="shared" si="12"/>
        <v>0.90396102297111913</v>
      </c>
    </row>
    <row r="119" spans="1:6" ht="60.75" customHeight="1" x14ac:dyDescent="0.25">
      <c r="A119" s="120"/>
      <c r="B119" s="90" t="s">
        <v>24</v>
      </c>
      <c r="C119" s="95" t="s">
        <v>14</v>
      </c>
      <c r="D119" s="85">
        <v>94661.16</v>
      </c>
      <c r="E119" s="85">
        <v>94656.41</v>
      </c>
      <c r="F119" s="86">
        <f t="shared" si="12"/>
        <v>0.99994982102480046</v>
      </c>
    </row>
    <row r="120" spans="1:6" ht="18" customHeight="1" x14ac:dyDescent="0.25">
      <c r="A120" s="121"/>
      <c r="B120" s="16" t="s">
        <v>9</v>
      </c>
      <c r="C120" s="95"/>
      <c r="D120" s="85">
        <f>D119</f>
        <v>94661.16</v>
      </c>
      <c r="E120" s="85">
        <f>E119</f>
        <v>94656.41</v>
      </c>
      <c r="F120" s="86">
        <f t="shared" si="12"/>
        <v>0.99994982102480046</v>
      </c>
    </row>
    <row r="121" spans="1:6" ht="21" customHeight="1" x14ac:dyDescent="0.25">
      <c r="A121" s="155">
        <v>9</v>
      </c>
      <c r="B121" s="141" t="s">
        <v>43</v>
      </c>
      <c r="C121" s="95" t="s">
        <v>15</v>
      </c>
      <c r="D121" s="85">
        <f>D128+D135</f>
        <v>2618.8000000000002</v>
      </c>
      <c r="E121" s="85">
        <f>E128+E135</f>
        <v>2618.75</v>
      </c>
      <c r="F121" s="86">
        <f t="shared" si="12"/>
        <v>0.99998090728577971</v>
      </c>
    </row>
    <row r="122" spans="1:6" ht="30" x14ac:dyDescent="0.25">
      <c r="A122" s="134"/>
      <c r="B122" s="142"/>
      <c r="C122" s="84" t="s">
        <v>37</v>
      </c>
      <c r="D122" s="85">
        <f>D126+D129+D133+D137</f>
        <v>184750.2</v>
      </c>
      <c r="E122" s="85">
        <f>E126+E129+E133+E137</f>
        <v>184352.47</v>
      </c>
      <c r="F122" s="86">
        <f t="shared" si="12"/>
        <v>0.99784720124795534</v>
      </c>
    </row>
    <row r="123" spans="1:6" ht="31.5" customHeight="1" x14ac:dyDescent="0.25">
      <c r="A123" s="134"/>
      <c r="B123" s="142"/>
      <c r="C123" s="95" t="s">
        <v>14</v>
      </c>
      <c r="D123" s="85">
        <f>D130+D138</f>
        <v>6938.2</v>
      </c>
      <c r="E123" s="85">
        <f>E130+E138</f>
        <v>6938.1299999999992</v>
      </c>
      <c r="F123" s="86">
        <f t="shared" si="12"/>
        <v>0.99998991092790623</v>
      </c>
    </row>
    <row r="124" spans="1:6" ht="20.25" customHeight="1" x14ac:dyDescent="0.25">
      <c r="A124" s="122"/>
      <c r="B124" s="169"/>
      <c r="C124" s="95" t="s">
        <v>5</v>
      </c>
      <c r="D124" s="85">
        <f>D131</f>
        <v>31000</v>
      </c>
      <c r="E124" s="85">
        <f>E131</f>
        <v>20370.96</v>
      </c>
      <c r="F124" s="86">
        <f t="shared" si="12"/>
        <v>0.65712774193548384</v>
      </c>
    </row>
    <row r="125" spans="1:6" ht="30.75" customHeight="1" x14ac:dyDescent="0.25">
      <c r="A125" s="122"/>
      <c r="B125" s="91" t="s">
        <v>2</v>
      </c>
      <c r="C125" s="95"/>
      <c r="D125" s="85">
        <f>D121+D122+D123+D124</f>
        <v>225307.2</v>
      </c>
      <c r="E125" s="85">
        <f>E121+E122+E123+E124</f>
        <v>214280.31</v>
      </c>
      <c r="F125" s="86">
        <f t="shared" si="12"/>
        <v>0.95105842156841858</v>
      </c>
    </row>
    <row r="126" spans="1:6" ht="47.25" customHeight="1" x14ac:dyDescent="0.25">
      <c r="A126" s="122"/>
      <c r="B126" s="88" t="s">
        <v>51</v>
      </c>
      <c r="C126" s="84" t="s">
        <v>37</v>
      </c>
      <c r="D126" s="93">
        <v>3984</v>
      </c>
      <c r="E126" s="93">
        <v>3967.44</v>
      </c>
      <c r="F126" s="94">
        <f t="shared" si="12"/>
        <v>0.99584337349397589</v>
      </c>
    </row>
    <row r="127" spans="1:6" ht="18" customHeight="1" x14ac:dyDescent="0.25">
      <c r="A127" s="143"/>
      <c r="B127" s="87" t="s">
        <v>3</v>
      </c>
      <c r="C127" s="95"/>
      <c r="D127" s="85">
        <f>D126</f>
        <v>3984</v>
      </c>
      <c r="E127" s="85">
        <f>E126</f>
        <v>3967.44</v>
      </c>
      <c r="F127" s="86">
        <f t="shared" si="12"/>
        <v>0.99584337349397589</v>
      </c>
    </row>
    <row r="128" spans="1:6" ht="19.5" customHeight="1" x14ac:dyDescent="0.25">
      <c r="A128" s="143"/>
      <c r="B128" s="135" t="s">
        <v>25</v>
      </c>
      <c r="C128" s="95" t="s">
        <v>15</v>
      </c>
      <c r="D128" s="93">
        <v>2618.8000000000002</v>
      </c>
      <c r="E128" s="93">
        <v>2618.75</v>
      </c>
      <c r="F128" s="94">
        <f t="shared" si="12"/>
        <v>0.99998090728577971</v>
      </c>
    </row>
    <row r="129" spans="1:6" ht="29.25" customHeight="1" x14ac:dyDescent="0.25">
      <c r="A129" s="143"/>
      <c r="B129" s="136"/>
      <c r="C129" s="84" t="s">
        <v>37</v>
      </c>
      <c r="D129" s="93">
        <v>6780.2</v>
      </c>
      <c r="E129" s="93">
        <v>6780.15</v>
      </c>
      <c r="F129" s="94">
        <f t="shared" si="12"/>
        <v>0.99999262558626589</v>
      </c>
    </row>
    <row r="130" spans="1:6" ht="30" customHeight="1" x14ac:dyDescent="0.25">
      <c r="A130" s="122"/>
      <c r="B130" s="136"/>
      <c r="C130" s="95" t="s">
        <v>14</v>
      </c>
      <c r="D130" s="93">
        <v>6780.2</v>
      </c>
      <c r="E130" s="93">
        <v>6780.15</v>
      </c>
      <c r="F130" s="94">
        <f t="shared" si="12"/>
        <v>0.99999262558626589</v>
      </c>
    </row>
    <row r="131" spans="1:6" ht="18" customHeight="1" x14ac:dyDescent="0.25">
      <c r="A131" s="122"/>
      <c r="B131" s="137"/>
      <c r="C131" s="95" t="s">
        <v>5</v>
      </c>
      <c r="D131" s="85">
        <v>31000</v>
      </c>
      <c r="E131" s="85">
        <v>20370.96</v>
      </c>
      <c r="F131" s="86">
        <f t="shared" si="12"/>
        <v>0.65712774193548384</v>
      </c>
    </row>
    <row r="132" spans="1:6" ht="18" customHeight="1" x14ac:dyDescent="0.25">
      <c r="A132" s="143"/>
      <c r="B132" s="87" t="s">
        <v>16</v>
      </c>
      <c r="C132" s="95"/>
      <c r="D132" s="85">
        <f>D128+D129+D130+D131</f>
        <v>47179.199999999997</v>
      </c>
      <c r="E132" s="85">
        <f>E128+E129+E130+E131</f>
        <v>36550.009999999995</v>
      </c>
      <c r="F132" s="86">
        <f t="shared" si="12"/>
        <v>0.77470601451487087</v>
      </c>
    </row>
    <row r="133" spans="1:6" ht="75" x14ac:dyDescent="0.25">
      <c r="A133" s="143"/>
      <c r="B133" s="88" t="s">
        <v>41</v>
      </c>
      <c r="C133" s="84" t="s">
        <v>37</v>
      </c>
      <c r="D133" s="93">
        <v>158346</v>
      </c>
      <c r="E133" s="93">
        <v>157964.91</v>
      </c>
      <c r="F133" s="94">
        <f t="shared" si="12"/>
        <v>0.99759330832480775</v>
      </c>
    </row>
    <row r="134" spans="1:6" ht="18" customHeight="1" x14ac:dyDescent="0.25">
      <c r="A134" s="122"/>
      <c r="B134" s="87" t="s">
        <v>6</v>
      </c>
      <c r="C134" s="95"/>
      <c r="D134" s="85">
        <f>D133</f>
        <v>158346</v>
      </c>
      <c r="E134" s="85">
        <f>E133</f>
        <v>157964.91</v>
      </c>
      <c r="F134" s="86">
        <f t="shared" si="12"/>
        <v>0.99759330832480775</v>
      </c>
    </row>
    <row r="135" spans="1:6" ht="63.75" customHeight="1" x14ac:dyDescent="0.25">
      <c r="A135" s="134"/>
      <c r="B135" s="90" t="s">
        <v>68</v>
      </c>
      <c r="C135" s="95" t="s">
        <v>15</v>
      </c>
      <c r="D135" s="85">
        <v>0</v>
      </c>
      <c r="E135" s="85">
        <v>0</v>
      </c>
      <c r="F135" s="69">
        <v>0</v>
      </c>
    </row>
    <row r="136" spans="1:6" ht="18" customHeight="1" x14ac:dyDescent="0.25">
      <c r="A136" s="156"/>
      <c r="B136" s="87" t="s">
        <v>9</v>
      </c>
      <c r="C136" s="95"/>
      <c r="D136" s="85">
        <f>D135</f>
        <v>0</v>
      </c>
      <c r="E136" s="85">
        <f>E135</f>
        <v>0</v>
      </c>
      <c r="F136" s="63">
        <v>0</v>
      </c>
    </row>
    <row r="137" spans="1:6" ht="35.25" customHeight="1" x14ac:dyDescent="0.25">
      <c r="A137" s="124"/>
      <c r="B137" s="135" t="s">
        <v>69</v>
      </c>
      <c r="C137" s="84" t="s">
        <v>37</v>
      </c>
      <c r="D137" s="93">
        <v>15640</v>
      </c>
      <c r="E137" s="93">
        <v>15639.97</v>
      </c>
      <c r="F137" s="94">
        <f t="shared" si="12"/>
        <v>0.99999808184143213</v>
      </c>
    </row>
    <row r="138" spans="1:6" ht="33" customHeight="1" x14ac:dyDescent="0.25">
      <c r="A138" s="122"/>
      <c r="B138" s="137"/>
      <c r="C138" s="95" t="s">
        <v>14</v>
      </c>
      <c r="D138" s="93">
        <v>158</v>
      </c>
      <c r="E138" s="93">
        <v>157.97999999999999</v>
      </c>
      <c r="F138" s="94">
        <f t="shared" si="12"/>
        <v>0.99987341772151894</v>
      </c>
    </row>
    <row r="139" spans="1:6" ht="18" customHeight="1" x14ac:dyDescent="0.25">
      <c r="A139" s="123"/>
      <c r="B139" s="87" t="s">
        <v>10</v>
      </c>
      <c r="C139" s="95"/>
      <c r="D139" s="85">
        <f>D137+D138</f>
        <v>15798</v>
      </c>
      <c r="E139" s="85">
        <f>E137+E138</f>
        <v>15797.949999999999</v>
      </c>
      <c r="F139" s="86">
        <f t="shared" si="12"/>
        <v>0.99999683504241033</v>
      </c>
    </row>
    <row r="140" spans="1:6" ht="30.75" customHeight="1" x14ac:dyDescent="0.25">
      <c r="A140" s="119">
        <v>10</v>
      </c>
      <c r="B140" s="141" t="s">
        <v>116</v>
      </c>
      <c r="C140" s="95" t="s">
        <v>37</v>
      </c>
      <c r="D140" s="85">
        <f>D144+D151+D163</f>
        <v>52921.71</v>
      </c>
      <c r="E140" s="85">
        <f>E144+E151+E163</f>
        <v>44102.31</v>
      </c>
      <c r="F140" s="86">
        <f t="shared" si="12"/>
        <v>0.83335005614897928</v>
      </c>
    </row>
    <row r="141" spans="1:6" ht="31.5" customHeight="1" x14ac:dyDescent="0.25">
      <c r="A141" s="134"/>
      <c r="B141" s="142"/>
      <c r="C141" s="95" t="s">
        <v>14</v>
      </c>
      <c r="D141" s="85">
        <f>D145+D147+D152+D155+D157+D159+D161+D164</f>
        <v>37163.96</v>
      </c>
      <c r="E141" s="85">
        <f>E145+E147+E152+E155+E157+E159+E161+E164</f>
        <v>36745.949999999997</v>
      </c>
      <c r="F141" s="86">
        <f t="shared" si="12"/>
        <v>0.98875227505357333</v>
      </c>
    </row>
    <row r="142" spans="1:6" ht="20.25" customHeight="1" x14ac:dyDescent="0.25">
      <c r="A142" s="134"/>
      <c r="B142" s="70"/>
      <c r="C142" s="95" t="s">
        <v>5</v>
      </c>
      <c r="D142" s="93">
        <f>D149+D153</f>
        <v>202718.6</v>
      </c>
      <c r="E142" s="93">
        <f>E149+E153</f>
        <v>203126.03999999998</v>
      </c>
      <c r="F142" s="94">
        <f t="shared" si="12"/>
        <v>1.0020098797051675</v>
      </c>
    </row>
    <row r="143" spans="1:6" ht="31.9" customHeight="1" x14ac:dyDescent="0.25">
      <c r="A143" s="120"/>
      <c r="B143" s="91" t="s">
        <v>2</v>
      </c>
      <c r="C143" s="84"/>
      <c r="D143" s="93">
        <f>D140+D141+D142</f>
        <v>292804.27</v>
      </c>
      <c r="E143" s="93">
        <f>E140+E141+E142</f>
        <v>283974.3</v>
      </c>
      <c r="F143" s="94">
        <f t="shared" si="12"/>
        <v>0.96984343841706944</v>
      </c>
    </row>
    <row r="144" spans="1:6" ht="30" customHeight="1" x14ac:dyDescent="0.25">
      <c r="A144" s="120"/>
      <c r="B144" s="135" t="s">
        <v>115</v>
      </c>
      <c r="C144" s="84" t="s">
        <v>37</v>
      </c>
      <c r="D144" s="93">
        <v>21692.71</v>
      </c>
      <c r="E144" s="93">
        <v>13784.33</v>
      </c>
      <c r="F144" s="94">
        <f t="shared" si="12"/>
        <v>0.63543605201931896</v>
      </c>
    </row>
    <row r="145" spans="1:7" ht="30" customHeight="1" x14ac:dyDescent="0.25">
      <c r="A145" s="120"/>
      <c r="B145" s="136"/>
      <c r="C145" s="95" t="s">
        <v>14</v>
      </c>
      <c r="D145" s="85">
        <v>8094.74</v>
      </c>
      <c r="E145" s="85">
        <v>7676.82</v>
      </c>
      <c r="F145" s="86">
        <f t="shared" si="12"/>
        <v>0.94837141155861704</v>
      </c>
    </row>
    <row r="146" spans="1:7" ht="18" customHeight="1" x14ac:dyDescent="0.25">
      <c r="A146" s="120"/>
      <c r="B146" s="87" t="s">
        <v>3</v>
      </c>
      <c r="C146" s="84"/>
      <c r="D146" s="93">
        <f>D144+D145</f>
        <v>29787.449999999997</v>
      </c>
      <c r="E146" s="93">
        <f>E144+E145</f>
        <v>21461.15</v>
      </c>
      <c r="F146" s="94">
        <f t="shared" si="12"/>
        <v>0.72047624083296835</v>
      </c>
    </row>
    <row r="147" spans="1:7" ht="30.75" customHeight="1" x14ac:dyDescent="0.25">
      <c r="A147" s="120"/>
      <c r="B147" s="135" t="s">
        <v>114</v>
      </c>
      <c r="C147" s="138" t="s">
        <v>14</v>
      </c>
      <c r="D147" s="167">
        <v>0</v>
      </c>
      <c r="E147" s="167">
        <v>0</v>
      </c>
      <c r="F147" s="165">
        <v>0</v>
      </c>
    </row>
    <row r="148" spans="1:7" ht="24" hidden="1" customHeight="1" x14ac:dyDescent="0.25">
      <c r="A148" s="120"/>
      <c r="B148" s="136"/>
      <c r="C148" s="140"/>
      <c r="D148" s="168"/>
      <c r="E148" s="168"/>
      <c r="F148" s="166"/>
    </row>
    <row r="149" spans="1:7" ht="20.25" customHeight="1" x14ac:dyDescent="0.25">
      <c r="A149" s="120"/>
      <c r="B149" s="137"/>
      <c r="C149" s="95" t="s">
        <v>5</v>
      </c>
      <c r="D149" s="85">
        <v>45000</v>
      </c>
      <c r="E149" s="85">
        <v>45133.77</v>
      </c>
      <c r="F149" s="86">
        <f t="shared" si="12"/>
        <v>1.0029726666666665</v>
      </c>
    </row>
    <row r="150" spans="1:7" ht="18" customHeight="1" x14ac:dyDescent="0.25">
      <c r="A150" s="134"/>
      <c r="B150" s="87" t="s">
        <v>4</v>
      </c>
      <c r="C150" s="95"/>
      <c r="D150" s="85">
        <f>D147+D149</f>
        <v>45000</v>
      </c>
      <c r="E150" s="85">
        <f>E147+E149</f>
        <v>45133.77</v>
      </c>
      <c r="F150" s="86">
        <f t="shared" si="12"/>
        <v>1.0029726666666665</v>
      </c>
    </row>
    <row r="151" spans="1:7" ht="29.25" customHeight="1" x14ac:dyDescent="0.25">
      <c r="A151" s="134"/>
      <c r="B151" s="135" t="s">
        <v>113</v>
      </c>
      <c r="C151" s="95" t="s">
        <v>37</v>
      </c>
      <c r="D151" s="85">
        <v>0</v>
      </c>
      <c r="E151" s="85">
        <v>0</v>
      </c>
      <c r="F151" s="69">
        <v>0</v>
      </c>
    </row>
    <row r="152" spans="1:7" ht="32.25" customHeight="1" x14ac:dyDescent="0.25">
      <c r="A152" s="120"/>
      <c r="B152" s="136"/>
      <c r="C152" s="95" t="s">
        <v>14</v>
      </c>
      <c r="D152" s="85">
        <v>8750</v>
      </c>
      <c r="E152" s="85">
        <v>8750</v>
      </c>
      <c r="F152" s="86">
        <f t="shared" si="12"/>
        <v>1</v>
      </c>
    </row>
    <row r="153" spans="1:7" ht="21.75" customHeight="1" x14ac:dyDescent="0.25">
      <c r="A153" s="120"/>
      <c r="B153" s="137"/>
      <c r="C153" s="95" t="s">
        <v>5</v>
      </c>
      <c r="D153" s="85">
        <v>157718.6</v>
      </c>
      <c r="E153" s="85">
        <v>157992.26999999999</v>
      </c>
      <c r="F153" s="86">
        <f t="shared" si="12"/>
        <v>1.0017351789833284</v>
      </c>
    </row>
    <row r="154" spans="1:7" ht="18" customHeight="1" x14ac:dyDescent="0.25">
      <c r="A154" s="120"/>
      <c r="B154" s="87" t="s">
        <v>6</v>
      </c>
      <c r="C154" s="95"/>
      <c r="D154" s="85">
        <f>D151+D152+D153</f>
        <v>166468.6</v>
      </c>
      <c r="E154" s="85">
        <f>E151+E152+E153</f>
        <v>166742.26999999999</v>
      </c>
      <c r="F154" s="86">
        <f t="shared" si="12"/>
        <v>1.0016439736983429</v>
      </c>
    </row>
    <row r="155" spans="1:7" ht="48" customHeight="1" x14ac:dyDescent="0.25">
      <c r="A155" s="122"/>
      <c r="B155" s="87" t="s">
        <v>112</v>
      </c>
      <c r="C155" s="95" t="s">
        <v>14</v>
      </c>
      <c r="D155" s="85">
        <v>0</v>
      </c>
      <c r="E155" s="85">
        <v>0</v>
      </c>
      <c r="F155" s="69">
        <v>0</v>
      </c>
      <c r="G155" s="64"/>
    </row>
    <row r="156" spans="1:7" ht="18" customHeight="1" x14ac:dyDescent="0.25">
      <c r="A156" s="122"/>
      <c r="B156" s="87" t="s">
        <v>7</v>
      </c>
      <c r="C156" s="95"/>
      <c r="D156" s="85">
        <f>D155</f>
        <v>0</v>
      </c>
      <c r="E156" s="85">
        <f>E155</f>
        <v>0</v>
      </c>
      <c r="F156" s="63">
        <v>0</v>
      </c>
      <c r="G156" s="64"/>
    </row>
    <row r="157" spans="1:7" ht="63" customHeight="1" x14ac:dyDescent="0.25">
      <c r="A157" s="123"/>
      <c r="B157" s="87" t="s">
        <v>111</v>
      </c>
      <c r="C157" s="95" t="s">
        <v>14</v>
      </c>
      <c r="D157" s="85">
        <v>5644.27</v>
      </c>
      <c r="E157" s="85">
        <v>5644.27</v>
      </c>
      <c r="F157" s="86">
        <f t="shared" si="12"/>
        <v>1</v>
      </c>
      <c r="G157" s="64"/>
    </row>
    <row r="158" spans="1:7" ht="18" customHeight="1" x14ac:dyDescent="0.25">
      <c r="A158" s="119"/>
      <c r="B158" s="87" t="s">
        <v>8</v>
      </c>
      <c r="C158" s="95"/>
      <c r="D158" s="85">
        <f>D157</f>
        <v>5644.27</v>
      </c>
      <c r="E158" s="85">
        <f>E157</f>
        <v>5644.27</v>
      </c>
      <c r="F158" s="86">
        <f t="shared" si="12"/>
        <v>1</v>
      </c>
      <c r="G158" s="64"/>
    </row>
    <row r="159" spans="1:7" ht="62.25" customHeight="1" x14ac:dyDescent="0.25">
      <c r="A159" s="120"/>
      <c r="B159" s="90" t="s">
        <v>110</v>
      </c>
      <c r="C159" s="95" t="s">
        <v>14</v>
      </c>
      <c r="D159" s="85">
        <v>0</v>
      </c>
      <c r="E159" s="85">
        <v>0</v>
      </c>
      <c r="F159" s="69">
        <v>0</v>
      </c>
      <c r="G159" s="64"/>
    </row>
    <row r="160" spans="1:7" ht="18" customHeight="1" x14ac:dyDescent="0.25">
      <c r="A160" s="122"/>
      <c r="B160" s="43" t="s">
        <v>9</v>
      </c>
      <c r="C160" s="95"/>
      <c r="D160" s="85">
        <f>D159</f>
        <v>0</v>
      </c>
      <c r="E160" s="85">
        <f>E159</f>
        <v>0</v>
      </c>
      <c r="F160" s="63">
        <v>0</v>
      </c>
      <c r="G160" s="64"/>
    </row>
    <row r="161" spans="1:7" ht="48" customHeight="1" x14ac:dyDescent="0.25">
      <c r="A161" s="122"/>
      <c r="B161" s="43" t="s">
        <v>109</v>
      </c>
      <c r="C161" s="95" t="s">
        <v>14</v>
      </c>
      <c r="D161" s="85">
        <v>0</v>
      </c>
      <c r="E161" s="85">
        <v>0</v>
      </c>
      <c r="F161" s="69">
        <v>0</v>
      </c>
      <c r="G161" s="64"/>
    </row>
    <row r="162" spans="1:7" ht="18" customHeight="1" x14ac:dyDescent="0.25">
      <c r="A162" s="122"/>
      <c r="B162" s="90" t="s">
        <v>10</v>
      </c>
      <c r="C162" s="88"/>
      <c r="D162" s="93">
        <f>D161</f>
        <v>0</v>
      </c>
      <c r="E162" s="93">
        <f>E161</f>
        <v>0</v>
      </c>
      <c r="F162" s="66">
        <v>0</v>
      </c>
      <c r="G162" s="64"/>
    </row>
    <row r="163" spans="1:7" ht="31.5" customHeight="1" x14ac:dyDescent="0.25">
      <c r="A163" s="122"/>
      <c r="B163" s="138" t="s">
        <v>108</v>
      </c>
      <c r="C163" s="84" t="s">
        <v>37</v>
      </c>
      <c r="D163" s="93">
        <v>31229</v>
      </c>
      <c r="E163" s="93">
        <v>30317.98</v>
      </c>
      <c r="F163" s="86">
        <f t="shared" ref="F163:F164" si="16">E163/D163*100%</f>
        <v>0.97082775625220141</v>
      </c>
      <c r="G163" s="64"/>
    </row>
    <row r="164" spans="1:7" ht="50.25" customHeight="1" x14ac:dyDescent="0.25">
      <c r="A164" s="122"/>
      <c r="B164" s="139"/>
      <c r="C164" s="95" t="s">
        <v>14</v>
      </c>
      <c r="D164" s="93">
        <v>14674.95</v>
      </c>
      <c r="E164" s="93">
        <v>14674.86</v>
      </c>
      <c r="F164" s="86">
        <f t="shared" si="16"/>
        <v>0.99999386710005822</v>
      </c>
    </row>
    <row r="165" spans="1:7" ht="18" customHeight="1" x14ac:dyDescent="0.25">
      <c r="A165" s="122"/>
      <c r="B165" s="90" t="s">
        <v>11</v>
      </c>
      <c r="C165" s="88"/>
      <c r="D165" s="93">
        <f>D163+D164</f>
        <v>45903.95</v>
      </c>
      <c r="E165" s="93">
        <f>E163+E164</f>
        <v>44992.84</v>
      </c>
      <c r="F165" s="86">
        <f t="shared" si="12"/>
        <v>0.9801518170004978</v>
      </c>
    </row>
    <row r="166" spans="1:7" ht="31.5" customHeight="1" x14ac:dyDescent="0.25">
      <c r="A166" s="155">
        <v>11</v>
      </c>
      <c r="B166" s="161" t="s">
        <v>124</v>
      </c>
      <c r="C166" s="91" t="s">
        <v>14</v>
      </c>
      <c r="D166" s="99">
        <f>D170+D172+D174+D176</f>
        <v>11322</v>
      </c>
      <c r="E166" s="99">
        <f>E170+E172+E174+E176</f>
        <v>10983</v>
      </c>
      <c r="F166" s="94">
        <f t="shared" si="12"/>
        <v>0.97005829358770534</v>
      </c>
    </row>
    <row r="167" spans="1:7" ht="21" customHeight="1" x14ac:dyDescent="0.25">
      <c r="A167" s="134"/>
      <c r="B167" s="162"/>
      <c r="C167" s="91" t="s">
        <v>5</v>
      </c>
      <c r="D167" s="98">
        <f>D177</f>
        <v>385000</v>
      </c>
      <c r="E167" s="98">
        <f>E177</f>
        <v>385000</v>
      </c>
      <c r="F167" s="86">
        <f t="shared" si="12"/>
        <v>1</v>
      </c>
    </row>
    <row r="168" spans="1:7" ht="36.75" customHeight="1" x14ac:dyDescent="0.25">
      <c r="A168" s="120"/>
      <c r="B168" s="89" t="s">
        <v>2</v>
      </c>
      <c r="C168" s="84"/>
      <c r="D168" s="99">
        <f>D166+D167</f>
        <v>396322</v>
      </c>
      <c r="E168" s="99">
        <f t="shared" ref="E168" si="17">E166+E167</f>
        <v>395983</v>
      </c>
      <c r="F168" s="94">
        <f t="shared" si="12"/>
        <v>0.99914463491807171</v>
      </c>
    </row>
    <row r="169" spans="1:7" ht="35.25" customHeight="1" x14ac:dyDescent="0.25">
      <c r="A169" s="120"/>
      <c r="B169" s="135" t="s">
        <v>26</v>
      </c>
      <c r="C169" s="91" t="s">
        <v>37</v>
      </c>
      <c r="D169" s="99">
        <v>0</v>
      </c>
      <c r="E169" s="99">
        <v>0</v>
      </c>
      <c r="F169" s="69">
        <v>0</v>
      </c>
    </row>
    <row r="170" spans="1:7" ht="33.75" customHeight="1" x14ac:dyDescent="0.25">
      <c r="A170" s="120"/>
      <c r="B170" s="137"/>
      <c r="C170" s="95" t="s">
        <v>14</v>
      </c>
      <c r="D170" s="99">
        <v>0</v>
      </c>
      <c r="E170" s="99">
        <v>0</v>
      </c>
      <c r="F170" s="69">
        <v>0</v>
      </c>
    </row>
    <row r="171" spans="1:7" ht="28.5" customHeight="1" x14ac:dyDescent="0.25">
      <c r="A171" s="120"/>
      <c r="B171" s="87" t="s">
        <v>3</v>
      </c>
      <c r="C171" s="95"/>
      <c r="D171" s="98">
        <f>D169+D170</f>
        <v>0</v>
      </c>
      <c r="E171" s="98">
        <f>E169+E170</f>
        <v>0</v>
      </c>
      <c r="F171" s="69">
        <v>0</v>
      </c>
    </row>
    <row r="172" spans="1:7" ht="47.25" customHeight="1" x14ac:dyDescent="0.25">
      <c r="A172" s="120"/>
      <c r="B172" s="90" t="s">
        <v>27</v>
      </c>
      <c r="C172" s="95" t="s">
        <v>14</v>
      </c>
      <c r="D172" s="99">
        <v>0</v>
      </c>
      <c r="E172" s="99">
        <v>0</v>
      </c>
      <c r="F172" s="69">
        <v>0</v>
      </c>
      <c r="G172" s="68"/>
    </row>
    <row r="173" spans="1:7" ht="29.25" customHeight="1" x14ac:dyDescent="0.25">
      <c r="A173" s="123"/>
      <c r="B173" s="87" t="s">
        <v>4</v>
      </c>
      <c r="C173" s="95"/>
      <c r="D173" s="98">
        <f>D172</f>
        <v>0</v>
      </c>
      <c r="E173" s="98">
        <f>E172</f>
        <v>0</v>
      </c>
      <c r="F173" s="63">
        <v>0</v>
      </c>
      <c r="G173" s="68"/>
    </row>
    <row r="174" spans="1:7" ht="75" customHeight="1" x14ac:dyDescent="0.25">
      <c r="A174" s="124"/>
      <c r="B174" s="90" t="s">
        <v>28</v>
      </c>
      <c r="C174" s="95" t="s">
        <v>14</v>
      </c>
      <c r="D174" s="99">
        <v>10757</v>
      </c>
      <c r="E174" s="99">
        <v>10757</v>
      </c>
      <c r="F174" s="94">
        <f>E174/D174*100%</f>
        <v>1</v>
      </c>
    </row>
    <row r="175" spans="1:7" ht="18" customHeight="1" x14ac:dyDescent="0.25">
      <c r="A175" s="122"/>
      <c r="B175" s="87" t="s">
        <v>6</v>
      </c>
      <c r="C175" s="95"/>
      <c r="D175" s="98">
        <f>D174</f>
        <v>10757</v>
      </c>
      <c r="E175" s="98">
        <f>E174</f>
        <v>10757</v>
      </c>
      <c r="F175" s="86">
        <f t="shared" si="12"/>
        <v>1</v>
      </c>
    </row>
    <row r="176" spans="1:7" ht="39" customHeight="1" x14ac:dyDescent="0.25">
      <c r="A176" s="122"/>
      <c r="B176" s="135" t="s">
        <v>49</v>
      </c>
      <c r="C176" s="95" t="s">
        <v>14</v>
      </c>
      <c r="D176" s="98">
        <v>565</v>
      </c>
      <c r="E176" s="98">
        <v>226</v>
      </c>
      <c r="F176" s="86">
        <f t="shared" si="12"/>
        <v>0.4</v>
      </c>
    </row>
    <row r="177" spans="1:7" ht="40.5" customHeight="1" x14ac:dyDescent="0.25">
      <c r="A177" s="122"/>
      <c r="B177" s="137"/>
      <c r="C177" s="95" t="s">
        <v>5</v>
      </c>
      <c r="D177" s="99">
        <v>385000</v>
      </c>
      <c r="E177" s="99">
        <v>385000</v>
      </c>
      <c r="F177" s="94">
        <f t="shared" si="12"/>
        <v>1</v>
      </c>
    </row>
    <row r="178" spans="1:7" ht="18" customHeight="1" x14ac:dyDescent="0.25">
      <c r="A178" s="123"/>
      <c r="B178" s="43" t="s">
        <v>7</v>
      </c>
      <c r="C178" s="95"/>
      <c r="D178" s="98">
        <f>D176+D177</f>
        <v>385565</v>
      </c>
      <c r="E178" s="98">
        <f>E176+E177</f>
        <v>385226</v>
      </c>
      <c r="F178" s="86">
        <f t="shared" si="12"/>
        <v>0.99912077081685324</v>
      </c>
    </row>
    <row r="179" spans="1:7" ht="31.5" customHeight="1" x14ac:dyDescent="0.25">
      <c r="A179" s="119">
        <v>12</v>
      </c>
      <c r="B179" s="158" t="s">
        <v>29</v>
      </c>
      <c r="C179" s="95" t="s">
        <v>37</v>
      </c>
      <c r="D179" s="103">
        <f>D184</f>
        <v>30676</v>
      </c>
      <c r="E179" s="103">
        <f>E184</f>
        <v>23565.55</v>
      </c>
      <c r="F179" s="86">
        <f t="shared" si="12"/>
        <v>0.76820804537749376</v>
      </c>
    </row>
    <row r="180" spans="1:7" x14ac:dyDescent="0.25">
      <c r="A180" s="120"/>
      <c r="B180" s="158"/>
      <c r="C180" s="170" t="s">
        <v>14</v>
      </c>
      <c r="D180" s="171">
        <f>D185+D187+D189+D191</f>
        <v>1164374.04</v>
      </c>
      <c r="E180" s="171">
        <f>E185+E187+E189+E191</f>
        <v>1127121.96</v>
      </c>
      <c r="F180" s="183">
        <f t="shared" si="12"/>
        <v>0.9680067755547006</v>
      </c>
    </row>
    <row r="181" spans="1:7" ht="11.25" customHeight="1" x14ac:dyDescent="0.25">
      <c r="A181" s="134"/>
      <c r="B181" s="158"/>
      <c r="C181" s="170"/>
      <c r="D181" s="171"/>
      <c r="E181" s="171"/>
      <c r="F181" s="183" t="e">
        <f t="shared" si="12"/>
        <v>#DIV/0!</v>
      </c>
    </row>
    <row r="182" spans="1:7" ht="6" customHeight="1" x14ac:dyDescent="0.25">
      <c r="A182" s="134"/>
      <c r="B182" s="158"/>
      <c r="C182" s="170"/>
      <c r="D182" s="171"/>
      <c r="E182" s="171"/>
      <c r="F182" s="183" t="e">
        <f t="shared" si="12"/>
        <v>#DIV/0!</v>
      </c>
    </row>
    <row r="183" spans="1:7" ht="32.25" customHeight="1" x14ac:dyDescent="0.25">
      <c r="A183" s="120"/>
      <c r="B183" s="91" t="s">
        <v>2</v>
      </c>
      <c r="C183" s="22"/>
      <c r="D183" s="103">
        <f>D179+D180</f>
        <v>1195050.04</v>
      </c>
      <c r="E183" s="103">
        <f>E179+E180</f>
        <v>1150687.51</v>
      </c>
      <c r="F183" s="86">
        <f t="shared" si="12"/>
        <v>0.96287809839326888</v>
      </c>
    </row>
    <row r="184" spans="1:7" ht="34.5" customHeight="1" x14ac:dyDescent="0.25">
      <c r="A184" s="120"/>
      <c r="B184" s="173" t="s">
        <v>71</v>
      </c>
      <c r="C184" s="95" t="s">
        <v>37</v>
      </c>
      <c r="D184" s="103">
        <v>30676</v>
      </c>
      <c r="E184" s="103">
        <v>23565.55</v>
      </c>
      <c r="F184" s="86">
        <f t="shared" si="12"/>
        <v>0.76820804537749376</v>
      </c>
    </row>
    <row r="185" spans="1:7" ht="33" customHeight="1" x14ac:dyDescent="0.25">
      <c r="A185" s="120"/>
      <c r="B185" s="173"/>
      <c r="C185" s="95" t="s">
        <v>14</v>
      </c>
      <c r="D185" s="103">
        <v>162128.48000000001</v>
      </c>
      <c r="E185" s="103">
        <v>158304.28</v>
      </c>
      <c r="F185" s="86">
        <f t="shared" si="12"/>
        <v>0.97641253405940764</v>
      </c>
    </row>
    <row r="186" spans="1:7" ht="18" customHeight="1" x14ac:dyDescent="0.25">
      <c r="A186" s="134"/>
      <c r="B186" s="87" t="s">
        <v>3</v>
      </c>
      <c r="C186" s="95"/>
      <c r="D186" s="103">
        <f>D184+D185</f>
        <v>192804.48000000001</v>
      </c>
      <c r="E186" s="103">
        <f>E184+E185</f>
        <v>181869.83</v>
      </c>
      <c r="F186" s="86">
        <f t="shared" si="12"/>
        <v>0.94328632820150227</v>
      </c>
    </row>
    <row r="187" spans="1:7" ht="48.75" customHeight="1" x14ac:dyDescent="0.25">
      <c r="A187" s="134"/>
      <c r="B187" s="87" t="s">
        <v>72</v>
      </c>
      <c r="C187" s="95" t="s">
        <v>14</v>
      </c>
      <c r="D187" s="103">
        <v>41950</v>
      </c>
      <c r="E187" s="103">
        <v>22031.98</v>
      </c>
      <c r="F187" s="86">
        <f t="shared" si="12"/>
        <v>0.52519618593563766</v>
      </c>
    </row>
    <row r="188" spans="1:7" ht="18" customHeight="1" x14ac:dyDescent="0.25">
      <c r="A188" s="134"/>
      <c r="B188" s="87" t="s">
        <v>6</v>
      </c>
      <c r="C188" s="95"/>
      <c r="D188" s="103">
        <f>D187</f>
        <v>41950</v>
      </c>
      <c r="E188" s="103">
        <f>E187</f>
        <v>22031.98</v>
      </c>
      <c r="F188" s="86">
        <f t="shared" si="12"/>
        <v>0.52519618593563766</v>
      </c>
    </row>
    <row r="189" spans="1:7" ht="48" customHeight="1" x14ac:dyDescent="0.25">
      <c r="A189" s="134"/>
      <c r="B189" s="16" t="s">
        <v>30</v>
      </c>
      <c r="C189" s="95" t="s">
        <v>14</v>
      </c>
      <c r="D189" s="63">
        <v>0</v>
      </c>
      <c r="E189" s="63">
        <v>0</v>
      </c>
      <c r="F189" s="63">
        <v>0</v>
      </c>
      <c r="G189" s="68"/>
    </row>
    <row r="190" spans="1:7" ht="18" customHeight="1" x14ac:dyDescent="0.25">
      <c r="A190" s="134"/>
      <c r="B190" s="87" t="s">
        <v>7</v>
      </c>
      <c r="C190" s="95"/>
      <c r="D190" s="104">
        <f>D189</f>
        <v>0</v>
      </c>
      <c r="E190" s="104">
        <f>E189</f>
        <v>0</v>
      </c>
      <c r="F190" s="63">
        <v>0</v>
      </c>
      <c r="G190" s="68"/>
    </row>
    <row r="191" spans="1:7" ht="48" customHeight="1" x14ac:dyDescent="0.25">
      <c r="A191" s="134"/>
      <c r="B191" s="91" t="s">
        <v>44</v>
      </c>
      <c r="C191" s="95" t="s">
        <v>14</v>
      </c>
      <c r="D191" s="103">
        <v>960295.56</v>
      </c>
      <c r="E191" s="103">
        <v>946785.7</v>
      </c>
      <c r="F191" s="86">
        <f t="shared" si="12"/>
        <v>0.98593156048748143</v>
      </c>
    </row>
    <row r="192" spans="1:7" ht="37.5" customHeight="1" x14ac:dyDescent="0.25">
      <c r="A192" s="156"/>
      <c r="B192" s="87" t="s">
        <v>8</v>
      </c>
      <c r="C192" s="95"/>
      <c r="D192" s="103">
        <f>D191</f>
        <v>960295.56</v>
      </c>
      <c r="E192" s="103">
        <f>E191</f>
        <v>946785.7</v>
      </c>
      <c r="F192" s="86">
        <f t="shared" si="12"/>
        <v>0.98593156048748143</v>
      </c>
    </row>
    <row r="193" spans="1:7" ht="33.75" customHeight="1" x14ac:dyDescent="0.25">
      <c r="A193" s="127">
        <v>13</v>
      </c>
      <c r="B193" s="172" t="s">
        <v>98</v>
      </c>
      <c r="C193" s="95" t="s">
        <v>37</v>
      </c>
      <c r="D193" s="85">
        <f>D200</f>
        <v>5842.07</v>
      </c>
      <c r="E193" s="85">
        <f>E200</f>
        <v>4649.1000000000004</v>
      </c>
      <c r="F193" s="86">
        <f t="shared" si="12"/>
        <v>0.79579669534942243</v>
      </c>
    </row>
    <row r="194" spans="1:7" ht="39.75" customHeight="1" x14ac:dyDescent="0.25">
      <c r="A194" s="120"/>
      <c r="B194" s="172"/>
      <c r="C194" s="95" t="s">
        <v>14</v>
      </c>
      <c r="D194" s="85">
        <f>D196+D198+D201+D203+D205+D207</f>
        <v>118787.63</v>
      </c>
      <c r="E194" s="85">
        <f>E196+E198+E201+E203+E205+E207</f>
        <v>117879.34</v>
      </c>
      <c r="F194" s="86">
        <f t="shared" si="12"/>
        <v>0.99235366510805878</v>
      </c>
    </row>
    <row r="195" spans="1:7" ht="33" customHeight="1" x14ac:dyDescent="0.25">
      <c r="A195" s="120"/>
      <c r="B195" s="107" t="s">
        <v>2</v>
      </c>
      <c r="C195" s="14"/>
      <c r="D195" s="85">
        <f>D193+D194</f>
        <v>124629.70000000001</v>
      </c>
      <c r="E195" s="85">
        <f>E193+E194</f>
        <v>122528.44</v>
      </c>
      <c r="F195" s="86">
        <f t="shared" si="12"/>
        <v>0.98313997385855856</v>
      </c>
    </row>
    <row r="196" spans="1:7" ht="93.75" customHeight="1" x14ac:dyDescent="0.25">
      <c r="A196" s="120"/>
      <c r="B196" s="91" t="s">
        <v>117</v>
      </c>
      <c r="C196" s="95" t="s">
        <v>14</v>
      </c>
      <c r="D196" s="85">
        <v>27244.48</v>
      </c>
      <c r="E196" s="85">
        <v>27125.69</v>
      </c>
      <c r="F196" s="86">
        <f t="shared" si="12"/>
        <v>0.9956398507147135</v>
      </c>
    </row>
    <row r="197" spans="1:7" ht="18" customHeight="1" x14ac:dyDescent="0.25">
      <c r="A197" s="120"/>
      <c r="B197" s="43" t="s">
        <v>3</v>
      </c>
      <c r="C197" s="22"/>
      <c r="D197" s="85">
        <f>D196</f>
        <v>27244.48</v>
      </c>
      <c r="E197" s="85">
        <f>E196</f>
        <v>27125.69</v>
      </c>
      <c r="F197" s="86">
        <f>E197/D197*100%</f>
        <v>0.9956398507147135</v>
      </c>
    </row>
    <row r="198" spans="1:7" ht="45.75" customHeight="1" x14ac:dyDescent="0.25">
      <c r="A198" s="120"/>
      <c r="B198" s="110" t="s">
        <v>40</v>
      </c>
      <c r="C198" s="95" t="s">
        <v>14</v>
      </c>
      <c r="D198" s="85">
        <v>0</v>
      </c>
      <c r="E198" s="85">
        <v>0</v>
      </c>
      <c r="F198" s="63">
        <v>0</v>
      </c>
      <c r="G198" s="68"/>
    </row>
    <row r="199" spans="1:7" ht="18" customHeight="1" x14ac:dyDescent="0.25">
      <c r="A199" s="120"/>
      <c r="B199" s="87" t="s">
        <v>4</v>
      </c>
      <c r="C199" s="95"/>
      <c r="D199" s="85">
        <f>D198</f>
        <v>0</v>
      </c>
      <c r="E199" s="85">
        <f>E198</f>
        <v>0</v>
      </c>
      <c r="F199" s="67">
        <v>0</v>
      </c>
      <c r="G199" s="68"/>
    </row>
    <row r="200" spans="1:7" ht="33" customHeight="1" x14ac:dyDescent="0.25">
      <c r="A200" s="120"/>
      <c r="B200" s="138" t="s">
        <v>96</v>
      </c>
      <c r="C200" s="95" t="s">
        <v>37</v>
      </c>
      <c r="D200" s="85">
        <v>5842.07</v>
      </c>
      <c r="E200" s="85">
        <v>4649.1000000000004</v>
      </c>
      <c r="F200" s="6">
        <f t="shared" si="12"/>
        <v>0.79579669534942243</v>
      </c>
      <c r="G200" s="68"/>
    </row>
    <row r="201" spans="1:7" ht="33" customHeight="1" x14ac:dyDescent="0.25">
      <c r="A201" s="120"/>
      <c r="B201" s="140"/>
      <c r="C201" s="95" t="s">
        <v>14</v>
      </c>
      <c r="D201" s="85">
        <v>3187.47</v>
      </c>
      <c r="E201" s="85">
        <v>2594.1999999999998</v>
      </c>
      <c r="F201" s="6">
        <f t="shared" si="12"/>
        <v>0.81387432666032933</v>
      </c>
      <c r="G201" s="68"/>
    </row>
    <row r="202" spans="1:7" ht="18" customHeight="1" x14ac:dyDescent="0.25">
      <c r="A202" s="134"/>
      <c r="B202" s="87" t="s">
        <v>6</v>
      </c>
      <c r="C202" s="95"/>
      <c r="D202" s="85">
        <f>D200+D201</f>
        <v>9029.5399999999991</v>
      </c>
      <c r="E202" s="85">
        <f>E200+E201</f>
        <v>7243.3</v>
      </c>
      <c r="F202" s="6">
        <f t="shared" si="12"/>
        <v>0.8021781840492429</v>
      </c>
      <c r="G202" s="68"/>
    </row>
    <row r="203" spans="1:7" ht="45" customHeight="1" x14ac:dyDescent="0.25">
      <c r="A203" s="134"/>
      <c r="B203" s="91" t="s">
        <v>31</v>
      </c>
      <c r="C203" s="95" t="s">
        <v>14</v>
      </c>
      <c r="D203" s="85">
        <v>4764.16</v>
      </c>
      <c r="E203" s="85">
        <v>4687.09</v>
      </c>
      <c r="F203" s="86">
        <f t="shared" si="12"/>
        <v>0.98382296144545944</v>
      </c>
    </row>
    <row r="204" spans="1:7" ht="18" customHeight="1" x14ac:dyDescent="0.25">
      <c r="A204" s="122"/>
      <c r="B204" s="87" t="s">
        <v>7</v>
      </c>
      <c r="C204" s="14"/>
      <c r="D204" s="85">
        <f>D203</f>
        <v>4764.16</v>
      </c>
      <c r="E204" s="85">
        <f>E203</f>
        <v>4687.09</v>
      </c>
      <c r="F204" s="86">
        <f t="shared" si="12"/>
        <v>0.98382296144545944</v>
      </c>
    </row>
    <row r="205" spans="1:7" ht="62.25" customHeight="1" x14ac:dyDescent="0.25">
      <c r="A205" s="122"/>
      <c r="B205" s="88" t="s">
        <v>73</v>
      </c>
      <c r="C205" s="95" t="s">
        <v>14</v>
      </c>
      <c r="D205" s="85">
        <v>0</v>
      </c>
      <c r="E205" s="85">
        <v>0</v>
      </c>
      <c r="F205" s="67">
        <v>0</v>
      </c>
      <c r="G205" s="68"/>
    </row>
    <row r="206" spans="1:7" ht="18" customHeight="1" x14ac:dyDescent="0.25">
      <c r="A206" s="122"/>
      <c r="B206" s="87" t="s">
        <v>8</v>
      </c>
      <c r="C206" s="14"/>
      <c r="D206" s="85">
        <f>D205</f>
        <v>0</v>
      </c>
      <c r="E206" s="85">
        <f>E205</f>
        <v>0</v>
      </c>
      <c r="F206" s="67">
        <v>0</v>
      </c>
      <c r="G206" s="68"/>
    </row>
    <row r="207" spans="1:7" ht="51.75" customHeight="1" x14ac:dyDescent="0.25">
      <c r="A207" s="122"/>
      <c r="B207" s="110" t="s">
        <v>74</v>
      </c>
      <c r="C207" s="95" t="s">
        <v>14</v>
      </c>
      <c r="D207" s="85">
        <v>83591.520000000004</v>
      </c>
      <c r="E207" s="85">
        <v>83472.36</v>
      </c>
      <c r="F207" s="6">
        <f t="shared" ref="F207" si="18">E207/D207*100%</f>
        <v>0.9985744965518033</v>
      </c>
    </row>
    <row r="208" spans="1:7" ht="18" customHeight="1" x14ac:dyDescent="0.25">
      <c r="A208" s="123"/>
      <c r="B208" s="106" t="s">
        <v>9</v>
      </c>
      <c r="C208" s="95"/>
      <c r="D208" s="85">
        <f>D207</f>
        <v>83591.520000000004</v>
      </c>
      <c r="E208" s="85">
        <f>E207</f>
        <v>83472.36</v>
      </c>
      <c r="F208" s="86">
        <f t="shared" si="12"/>
        <v>0.9985744965518033</v>
      </c>
    </row>
    <row r="209" spans="1:6" ht="30" customHeight="1" x14ac:dyDescent="0.25">
      <c r="A209" s="119">
        <v>14</v>
      </c>
      <c r="B209" s="141" t="s">
        <v>118</v>
      </c>
      <c r="C209" s="95" t="s">
        <v>37</v>
      </c>
      <c r="D209" s="96">
        <f>D212+D215</f>
        <v>382102.54599999997</v>
      </c>
      <c r="E209" s="96">
        <f>E212+E215</f>
        <v>324942.85800000001</v>
      </c>
      <c r="F209" s="86">
        <f>E209/D209*100%</f>
        <v>0.85040746627215624</v>
      </c>
    </row>
    <row r="210" spans="1:6" ht="30.75" customHeight="1" x14ac:dyDescent="0.25">
      <c r="A210" s="120"/>
      <c r="B210" s="169"/>
      <c r="C210" s="95" t="s">
        <v>14</v>
      </c>
      <c r="D210" s="96">
        <f>D213+D216+D218</f>
        <v>906863.54099999985</v>
      </c>
      <c r="E210" s="96">
        <f>E213+E216+E218</f>
        <v>893839.51199999999</v>
      </c>
      <c r="F210" s="86">
        <f t="shared" si="12"/>
        <v>0.98563838062599995</v>
      </c>
    </row>
    <row r="211" spans="1:6" ht="29.25" customHeight="1" x14ac:dyDescent="0.25">
      <c r="A211" s="120"/>
      <c r="B211" s="91" t="s">
        <v>2</v>
      </c>
      <c r="C211" s="95"/>
      <c r="D211" s="96">
        <f>D209+D210</f>
        <v>1288966.0869999998</v>
      </c>
      <c r="E211" s="96">
        <f>E209+E210</f>
        <v>1218782.3700000001</v>
      </c>
      <c r="F211" s="86">
        <f t="shared" si="12"/>
        <v>0.94555037738553027</v>
      </c>
    </row>
    <row r="212" spans="1:6" ht="30.75" customHeight="1" x14ac:dyDescent="0.25">
      <c r="A212" s="120"/>
      <c r="B212" s="135" t="s">
        <v>119</v>
      </c>
      <c r="C212" s="95" t="s">
        <v>37</v>
      </c>
      <c r="D212" s="96">
        <v>192644.546</v>
      </c>
      <c r="E212" s="96">
        <v>135731.42800000001</v>
      </c>
      <c r="F212" s="86">
        <f t="shared" si="12"/>
        <v>0.70456927443977579</v>
      </c>
    </row>
    <row r="213" spans="1:6" ht="31.5" customHeight="1" x14ac:dyDescent="0.25">
      <c r="A213" s="120"/>
      <c r="B213" s="137"/>
      <c r="C213" s="95" t="s">
        <v>14</v>
      </c>
      <c r="D213" s="96">
        <v>62272.021000000001</v>
      </c>
      <c r="E213" s="96">
        <v>51559.872000000003</v>
      </c>
      <c r="F213" s="86">
        <f t="shared" si="12"/>
        <v>0.82797813804694087</v>
      </c>
    </row>
    <row r="214" spans="1:6" ht="18" customHeight="1" x14ac:dyDescent="0.25">
      <c r="A214" s="120"/>
      <c r="B214" s="87" t="s">
        <v>3</v>
      </c>
      <c r="C214" s="95"/>
      <c r="D214" s="96">
        <f>D212+D213</f>
        <v>254916.56700000001</v>
      </c>
      <c r="E214" s="96">
        <f>E212+E213</f>
        <v>187291.30000000002</v>
      </c>
      <c r="F214" s="6">
        <f t="shared" si="12"/>
        <v>0.73471607673109773</v>
      </c>
    </row>
    <row r="215" spans="1:6" ht="30.6" customHeight="1" x14ac:dyDescent="0.25">
      <c r="A215" s="120"/>
      <c r="B215" s="185" t="s">
        <v>32</v>
      </c>
      <c r="C215" s="95" t="s">
        <v>37</v>
      </c>
      <c r="D215" s="96">
        <v>189458</v>
      </c>
      <c r="E215" s="96">
        <v>189211.43</v>
      </c>
      <c r="F215" s="86">
        <f t="shared" si="12"/>
        <v>0.99869855060224422</v>
      </c>
    </row>
    <row r="216" spans="1:6" ht="30" customHeight="1" x14ac:dyDescent="0.25">
      <c r="A216" s="120"/>
      <c r="B216" s="185"/>
      <c r="C216" s="95" t="s">
        <v>14</v>
      </c>
      <c r="D216" s="96">
        <v>768683.82</v>
      </c>
      <c r="E216" s="96">
        <v>766547.42</v>
      </c>
      <c r="F216" s="86">
        <f t="shared" si="12"/>
        <v>0.99722070382592432</v>
      </c>
    </row>
    <row r="217" spans="1:6" ht="18" customHeight="1" x14ac:dyDescent="0.25">
      <c r="A217" s="120"/>
      <c r="B217" s="87" t="s">
        <v>4</v>
      </c>
      <c r="C217" s="14"/>
      <c r="D217" s="96">
        <f>D215+D216</f>
        <v>958141.82</v>
      </c>
      <c r="E217" s="96">
        <f>E215+E216</f>
        <v>955758.85000000009</v>
      </c>
      <c r="F217" s="86">
        <f t="shared" si="12"/>
        <v>0.99751292559174609</v>
      </c>
    </row>
    <row r="218" spans="1:6" ht="48" customHeight="1" x14ac:dyDescent="0.25">
      <c r="A218" s="120"/>
      <c r="B218" s="43" t="s">
        <v>33</v>
      </c>
      <c r="C218" s="95" t="s">
        <v>14</v>
      </c>
      <c r="D218" s="96">
        <v>75907.7</v>
      </c>
      <c r="E218" s="96">
        <v>75732.22</v>
      </c>
      <c r="F218" s="94">
        <f t="shared" si="12"/>
        <v>0.99768824506604736</v>
      </c>
    </row>
    <row r="219" spans="1:6" ht="18" customHeight="1" x14ac:dyDescent="0.25">
      <c r="A219" s="121"/>
      <c r="B219" s="90" t="s">
        <v>8</v>
      </c>
      <c r="C219" s="14"/>
      <c r="D219" s="96">
        <f>D218</f>
        <v>75907.7</v>
      </c>
      <c r="E219" s="96">
        <f>E218</f>
        <v>75732.22</v>
      </c>
      <c r="F219" s="94">
        <f t="shared" si="12"/>
        <v>0.99768824506604736</v>
      </c>
    </row>
    <row r="220" spans="1:6" ht="31.5" customHeight="1" x14ac:dyDescent="0.25">
      <c r="A220" s="155">
        <v>15</v>
      </c>
      <c r="B220" s="141" t="s">
        <v>120</v>
      </c>
      <c r="C220" s="95" t="s">
        <v>15</v>
      </c>
      <c r="D220" s="93">
        <f>D228</f>
        <v>6556.74</v>
      </c>
      <c r="E220" s="93">
        <f>E228</f>
        <v>6556.74</v>
      </c>
      <c r="F220" s="94">
        <f t="shared" si="12"/>
        <v>1</v>
      </c>
    </row>
    <row r="221" spans="1:6" ht="33.75" customHeight="1" x14ac:dyDescent="0.25">
      <c r="A221" s="134"/>
      <c r="B221" s="142"/>
      <c r="C221" s="135" t="s">
        <v>39</v>
      </c>
      <c r="D221" s="167">
        <f>D225+D229+D234</f>
        <v>15483.58</v>
      </c>
      <c r="E221" s="167">
        <f>E225+E229+E234</f>
        <v>13867.2</v>
      </c>
      <c r="F221" s="165">
        <f t="shared" ref="F221:F278" si="19">E221/D221*100%</f>
        <v>0.89560682994501273</v>
      </c>
    </row>
    <row r="222" spans="1:6" ht="0.75" hidden="1" customHeight="1" x14ac:dyDescent="0.25">
      <c r="A222" s="134"/>
      <c r="B222" s="142"/>
      <c r="C222" s="140"/>
      <c r="D222" s="168"/>
      <c r="E222" s="168"/>
      <c r="F222" s="166"/>
    </row>
    <row r="223" spans="1:6" ht="31.5" customHeight="1" x14ac:dyDescent="0.25">
      <c r="A223" s="122"/>
      <c r="B223" s="169"/>
      <c r="C223" s="91" t="s">
        <v>14</v>
      </c>
      <c r="D223" s="85">
        <f>D226+D230+D232+D235</f>
        <v>215177.50999999998</v>
      </c>
      <c r="E223" s="85">
        <f>E226+E230+E232+E235</f>
        <v>213575.18</v>
      </c>
      <c r="F223" s="86">
        <f t="shared" si="19"/>
        <v>0.99255345040473797</v>
      </c>
    </row>
    <row r="224" spans="1:6" ht="33" customHeight="1" x14ac:dyDescent="0.25">
      <c r="A224" s="122"/>
      <c r="B224" s="89" t="s">
        <v>2</v>
      </c>
      <c r="C224" s="23"/>
      <c r="D224" s="85">
        <f>D220+D221+D223</f>
        <v>237217.83</v>
      </c>
      <c r="E224" s="85">
        <f>E220+E221+E223</f>
        <v>233999.12</v>
      </c>
      <c r="F224" s="86">
        <f t="shared" si="19"/>
        <v>0.9864314162219594</v>
      </c>
    </row>
    <row r="225" spans="1:7" ht="34.5" customHeight="1" x14ac:dyDescent="0.25">
      <c r="A225" s="122"/>
      <c r="B225" s="135" t="s">
        <v>75</v>
      </c>
      <c r="C225" s="95" t="s">
        <v>39</v>
      </c>
      <c r="D225" s="85">
        <v>2751</v>
      </c>
      <c r="E225" s="85">
        <v>2751</v>
      </c>
      <c r="F225" s="86">
        <f t="shared" si="19"/>
        <v>1</v>
      </c>
    </row>
    <row r="226" spans="1:7" ht="60" customHeight="1" x14ac:dyDescent="0.25">
      <c r="A226" s="122"/>
      <c r="B226" s="137"/>
      <c r="C226" s="95" t="s">
        <v>14</v>
      </c>
      <c r="D226" s="85">
        <v>145</v>
      </c>
      <c r="E226" s="85">
        <v>145</v>
      </c>
      <c r="F226" s="86">
        <f t="shared" si="19"/>
        <v>1</v>
      </c>
    </row>
    <row r="227" spans="1:7" ht="33.75" customHeight="1" x14ac:dyDescent="0.25">
      <c r="A227" s="123"/>
      <c r="B227" s="16" t="s">
        <v>3</v>
      </c>
      <c r="C227" s="23"/>
      <c r="D227" s="85">
        <f>D225+D226</f>
        <v>2896</v>
      </c>
      <c r="E227" s="85">
        <f>E225+E226</f>
        <v>2896</v>
      </c>
      <c r="F227" s="86">
        <f t="shared" si="19"/>
        <v>1</v>
      </c>
    </row>
    <row r="228" spans="1:7" ht="21.75" customHeight="1" x14ac:dyDescent="0.25">
      <c r="A228" s="124"/>
      <c r="B228" s="135" t="s">
        <v>121</v>
      </c>
      <c r="C228" s="95" t="s">
        <v>15</v>
      </c>
      <c r="D228" s="85">
        <v>6556.74</v>
      </c>
      <c r="E228" s="85">
        <v>6556.74</v>
      </c>
      <c r="F228" s="86">
        <f t="shared" si="19"/>
        <v>1</v>
      </c>
    </row>
    <row r="229" spans="1:7" ht="33" customHeight="1" x14ac:dyDescent="0.25">
      <c r="A229" s="122"/>
      <c r="B229" s="136"/>
      <c r="C229" s="95" t="s">
        <v>37</v>
      </c>
      <c r="D229" s="85">
        <v>2185.58</v>
      </c>
      <c r="E229" s="85">
        <v>2185.58</v>
      </c>
      <c r="F229" s="86">
        <f t="shared" si="19"/>
        <v>1</v>
      </c>
    </row>
    <row r="230" spans="1:7" ht="35.25" customHeight="1" x14ac:dyDescent="0.25">
      <c r="A230" s="122"/>
      <c r="B230" s="137"/>
      <c r="C230" s="95" t="s">
        <v>14</v>
      </c>
      <c r="D230" s="85">
        <v>32223.9</v>
      </c>
      <c r="E230" s="85">
        <v>30751.46</v>
      </c>
      <c r="F230" s="86">
        <f t="shared" si="19"/>
        <v>0.95430596544800594</v>
      </c>
    </row>
    <row r="231" spans="1:7" ht="18" customHeight="1" x14ac:dyDescent="0.25">
      <c r="A231" s="122"/>
      <c r="B231" s="87" t="s">
        <v>4</v>
      </c>
      <c r="C231" s="23"/>
      <c r="D231" s="85">
        <f>D228+D229+D230</f>
        <v>40966.22</v>
      </c>
      <c r="E231" s="85">
        <f>E228+E229+E230</f>
        <v>39493.78</v>
      </c>
      <c r="F231" s="86">
        <f t="shared" si="19"/>
        <v>0.9640572159208245</v>
      </c>
    </row>
    <row r="232" spans="1:7" ht="47.25" customHeight="1" x14ac:dyDescent="0.25">
      <c r="A232" s="122"/>
      <c r="B232" s="87" t="s">
        <v>76</v>
      </c>
      <c r="C232" s="95" t="s">
        <v>14</v>
      </c>
      <c r="D232" s="85">
        <v>180475</v>
      </c>
      <c r="E232" s="85">
        <v>180475</v>
      </c>
      <c r="F232" s="86">
        <f t="shared" si="19"/>
        <v>1</v>
      </c>
    </row>
    <row r="233" spans="1:7" ht="19.5" customHeight="1" x14ac:dyDescent="0.25">
      <c r="A233" s="122"/>
      <c r="B233" s="87" t="s">
        <v>6</v>
      </c>
      <c r="C233" s="23"/>
      <c r="D233" s="85">
        <f>D232</f>
        <v>180475</v>
      </c>
      <c r="E233" s="85">
        <f>E232</f>
        <v>180475</v>
      </c>
      <c r="F233" s="86">
        <f t="shared" si="19"/>
        <v>1</v>
      </c>
    </row>
    <row r="234" spans="1:7" ht="32.25" customHeight="1" x14ac:dyDescent="0.25">
      <c r="A234" s="122"/>
      <c r="B234" s="138" t="s">
        <v>122</v>
      </c>
      <c r="C234" s="95" t="s">
        <v>93</v>
      </c>
      <c r="D234" s="85">
        <v>10547</v>
      </c>
      <c r="E234" s="85">
        <v>8930.6200000000008</v>
      </c>
      <c r="F234" s="86">
        <f t="shared" si="19"/>
        <v>0.84674504598464029</v>
      </c>
    </row>
    <row r="235" spans="1:7" ht="36" customHeight="1" x14ac:dyDescent="0.25">
      <c r="A235" s="122"/>
      <c r="B235" s="140"/>
      <c r="C235" s="95" t="s">
        <v>14</v>
      </c>
      <c r="D235" s="85">
        <v>2333.61</v>
      </c>
      <c r="E235" s="85">
        <v>2203.7199999999998</v>
      </c>
      <c r="F235" s="86">
        <f t="shared" si="19"/>
        <v>0.94433945689296828</v>
      </c>
    </row>
    <row r="236" spans="1:7" ht="19.5" customHeight="1" x14ac:dyDescent="0.25">
      <c r="A236" s="123"/>
      <c r="B236" s="87" t="s">
        <v>7</v>
      </c>
      <c r="C236" s="23"/>
      <c r="D236" s="85">
        <f>D234+D235</f>
        <v>12880.61</v>
      </c>
      <c r="E236" s="85">
        <f>E234+E235</f>
        <v>11134.34</v>
      </c>
      <c r="F236" s="86">
        <f t="shared" si="19"/>
        <v>0.86442645185282374</v>
      </c>
    </row>
    <row r="237" spans="1:7" ht="31.5" customHeight="1" x14ac:dyDescent="0.25">
      <c r="A237" s="119">
        <v>16</v>
      </c>
      <c r="B237" s="159" t="s">
        <v>47</v>
      </c>
      <c r="C237" s="95" t="s">
        <v>39</v>
      </c>
      <c r="D237" s="97">
        <f>D242</f>
        <v>7469</v>
      </c>
      <c r="E237" s="97">
        <f>E242</f>
        <v>7167.91</v>
      </c>
      <c r="F237" s="86">
        <f t="shared" si="19"/>
        <v>0.95968804391484797</v>
      </c>
    </row>
    <row r="238" spans="1:7" ht="31.5" customHeight="1" x14ac:dyDescent="0.25">
      <c r="A238" s="120"/>
      <c r="B238" s="160"/>
      <c r="C238" s="95" t="s">
        <v>14</v>
      </c>
      <c r="D238" s="97">
        <f>D243</f>
        <v>1269</v>
      </c>
      <c r="E238" s="97">
        <f>E243</f>
        <v>395.14</v>
      </c>
      <c r="F238" s="86">
        <f t="shared" si="19"/>
        <v>0.31137903861308114</v>
      </c>
    </row>
    <row r="239" spans="1:7" ht="31.5" customHeight="1" x14ac:dyDescent="0.25">
      <c r="A239" s="120"/>
      <c r="B239" s="91" t="s">
        <v>2</v>
      </c>
      <c r="C239" s="23"/>
      <c r="D239" s="97">
        <f>D237+D238</f>
        <v>8738</v>
      </c>
      <c r="E239" s="97">
        <f>E237+E238</f>
        <v>7563.05</v>
      </c>
      <c r="F239" s="86">
        <f>E239/D239*100%</f>
        <v>0.86553559166857408</v>
      </c>
    </row>
    <row r="240" spans="1:7" ht="47.25" customHeight="1" x14ac:dyDescent="0.25">
      <c r="A240" s="120"/>
      <c r="B240" s="87" t="s">
        <v>77</v>
      </c>
      <c r="C240" s="95" t="s">
        <v>14</v>
      </c>
      <c r="D240" s="97">
        <v>0</v>
      </c>
      <c r="E240" s="97">
        <v>0</v>
      </c>
      <c r="F240" s="63">
        <v>0</v>
      </c>
      <c r="G240" s="71"/>
    </row>
    <row r="241" spans="1:7" ht="18" customHeight="1" x14ac:dyDescent="0.25">
      <c r="A241" s="120"/>
      <c r="B241" s="16" t="s">
        <v>3</v>
      </c>
      <c r="C241" s="95"/>
      <c r="D241" s="97">
        <f>D240</f>
        <v>0</v>
      </c>
      <c r="E241" s="97">
        <f>E240</f>
        <v>0</v>
      </c>
      <c r="F241" s="63">
        <v>0</v>
      </c>
      <c r="G241" s="71"/>
    </row>
    <row r="242" spans="1:7" ht="30.75" customHeight="1" x14ac:dyDescent="0.25">
      <c r="A242" s="122"/>
      <c r="B242" s="135" t="s">
        <v>50</v>
      </c>
      <c r="C242" s="95" t="s">
        <v>39</v>
      </c>
      <c r="D242" s="97">
        <v>7469</v>
      </c>
      <c r="E242" s="97">
        <v>7167.91</v>
      </c>
      <c r="F242" s="86">
        <f t="shared" si="19"/>
        <v>0.95968804391484797</v>
      </c>
    </row>
    <row r="243" spans="1:7" ht="32.450000000000003" customHeight="1" x14ac:dyDescent="0.25">
      <c r="A243" s="122"/>
      <c r="B243" s="137"/>
      <c r="C243" s="95" t="s">
        <v>14</v>
      </c>
      <c r="D243" s="97">
        <v>1269</v>
      </c>
      <c r="E243" s="97">
        <v>395.14</v>
      </c>
      <c r="F243" s="86">
        <f t="shared" si="19"/>
        <v>0.31137903861308114</v>
      </c>
    </row>
    <row r="244" spans="1:7" ht="18" customHeight="1" x14ac:dyDescent="0.25">
      <c r="A244" s="122"/>
      <c r="B244" s="87" t="s">
        <v>4</v>
      </c>
      <c r="C244" s="95"/>
      <c r="D244" s="97">
        <f>D242+D243</f>
        <v>8738</v>
      </c>
      <c r="E244" s="97">
        <f>E242+E243</f>
        <v>7563.05</v>
      </c>
      <c r="F244" s="86">
        <f t="shared" si="19"/>
        <v>0.86553559166857408</v>
      </c>
    </row>
    <row r="245" spans="1:7" ht="35.25" customHeight="1" x14ac:dyDescent="0.25">
      <c r="A245" s="132">
        <v>17</v>
      </c>
      <c r="B245" s="161" t="s">
        <v>78</v>
      </c>
      <c r="C245" s="110" t="s">
        <v>82</v>
      </c>
      <c r="D245" s="85">
        <f>D250</f>
        <v>208738.92</v>
      </c>
      <c r="E245" s="85">
        <f>E250</f>
        <v>208738.9</v>
      </c>
      <c r="F245" s="112">
        <f t="shared" si="19"/>
        <v>0.99999990418653106</v>
      </c>
    </row>
    <row r="246" spans="1:7" ht="29.25" customHeight="1" x14ac:dyDescent="0.25">
      <c r="A246" s="121"/>
      <c r="B246" s="162"/>
      <c r="C246" s="110" t="s">
        <v>39</v>
      </c>
      <c r="D246" s="85">
        <f>D251+D254</f>
        <v>524254.65</v>
      </c>
      <c r="E246" s="85">
        <f>E251+E254</f>
        <v>464524.74000000005</v>
      </c>
      <c r="F246" s="112">
        <f t="shared" ref="F246" si="20">E246/D246*100%</f>
        <v>0.88606699053599247</v>
      </c>
    </row>
    <row r="247" spans="1:7" ht="30" customHeight="1" x14ac:dyDescent="0.25">
      <c r="A247" s="119"/>
      <c r="B247" s="163"/>
      <c r="C247" s="110" t="s">
        <v>14</v>
      </c>
      <c r="D247" s="85">
        <f>D252+D255+D258</f>
        <v>2506850.1500000004</v>
      </c>
      <c r="E247" s="85">
        <f>E252+E255+E258</f>
        <v>2429672.91</v>
      </c>
      <c r="F247" s="112">
        <f t="shared" si="19"/>
        <v>0.96921346096415051</v>
      </c>
    </row>
    <row r="248" spans="1:7" ht="24" customHeight="1" x14ac:dyDescent="0.25">
      <c r="A248" s="120"/>
      <c r="B248" s="164"/>
      <c r="C248" s="110" t="s">
        <v>5</v>
      </c>
      <c r="D248" s="85">
        <f>D256</f>
        <v>307691.03000000003</v>
      </c>
      <c r="E248" s="85">
        <f>E256</f>
        <v>34262.9</v>
      </c>
      <c r="F248" s="112">
        <f t="shared" si="19"/>
        <v>0.11135488740116993</v>
      </c>
    </row>
    <row r="249" spans="1:7" ht="30" customHeight="1" x14ac:dyDescent="0.25">
      <c r="A249" s="120"/>
      <c r="B249" s="107" t="s">
        <v>2</v>
      </c>
      <c r="C249" s="129"/>
      <c r="D249" s="109">
        <f>D245+D246+D247+D248</f>
        <v>3547534.7500000009</v>
      </c>
      <c r="E249" s="109">
        <f>E245+E246+E247+E248</f>
        <v>3137199.45</v>
      </c>
      <c r="F249" s="108">
        <f t="shared" si="19"/>
        <v>0.88433226764022521</v>
      </c>
    </row>
    <row r="250" spans="1:7" ht="21.75" customHeight="1" x14ac:dyDescent="0.25">
      <c r="A250" s="120"/>
      <c r="B250" s="135" t="s">
        <v>79</v>
      </c>
      <c r="C250" s="95" t="s">
        <v>82</v>
      </c>
      <c r="D250" s="85">
        <v>208738.92</v>
      </c>
      <c r="E250" s="85">
        <v>208738.9</v>
      </c>
      <c r="F250" s="86">
        <f t="shared" si="19"/>
        <v>0.99999990418653106</v>
      </c>
    </row>
    <row r="251" spans="1:7" ht="31.9" customHeight="1" x14ac:dyDescent="0.25">
      <c r="A251" s="120"/>
      <c r="B251" s="136"/>
      <c r="C251" s="95" t="s">
        <v>39</v>
      </c>
      <c r="D251" s="85">
        <v>498345.09</v>
      </c>
      <c r="E251" s="85">
        <v>439182.65</v>
      </c>
      <c r="F251" s="86">
        <f t="shared" ref="F251" si="21">E251/D251*100%</f>
        <v>0.88128218540289016</v>
      </c>
    </row>
    <row r="252" spans="1:7" ht="30" customHeight="1" x14ac:dyDescent="0.25">
      <c r="A252" s="120"/>
      <c r="B252" s="137"/>
      <c r="C252" s="84" t="s">
        <v>14</v>
      </c>
      <c r="D252" s="85">
        <v>282356.96999999997</v>
      </c>
      <c r="E252" s="85">
        <v>273807.43</v>
      </c>
      <c r="F252" s="86">
        <f t="shared" si="19"/>
        <v>0.9697208112128417</v>
      </c>
    </row>
    <row r="253" spans="1:7" ht="18" customHeight="1" x14ac:dyDescent="0.25">
      <c r="A253" s="120"/>
      <c r="B253" s="16" t="s">
        <v>3</v>
      </c>
      <c r="C253" s="95"/>
      <c r="D253" s="85">
        <f>D250+D251+D252</f>
        <v>989440.98</v>
      </c>
      <c r="E253" s="85">
        <f>E250+E251+E252</f>
        <v>921728.98</v>
      </c>
      <c r="F253" s="86">
        <f t="shared" si="19"/>
        <v>0.93156539766525537</v>
      </c>
    </row>
    <row r="254" spans="1:7" ht="31.5" customHeight="1" x14ac:dyDescent="0.25">
      <c r="A254" s="134"/>
      <c r="B254" s="135" t="s">
        <v>80</v>
      </c>
      <c r="C254" s="95" t="s">
        <v>39</v>
      </c>
      <c r="D254" s="85">
        <v>25909.56</v>
      </c>
      <c r="E254" s="85">
        <v>25342.09</v>
      </c>
      <c r="F254" s="86">
        <f t="shared" si="19"/>
        <v>0.97809804566345393</v>
      </c>
    </row>
    <row r="255" spans="1:7" ht="31.5" customHeight="1" x14ac:dyDescent="0.25">
      <c r="A255" s="134"/>
      <c r="B255" s="136"/>
      <c r="C255" s="95" t="s">
        <v>14</v>
      </c>
      <c r="D255" s="85">
        <v>2224493.1800000002</v>
      </c>
      <c r="E255" s="85">
        <v>2155865.48</v>
      </c>
      <c r="F255" s="86">
        <f t="shared" ref="F255:F256" si="22">E255/D255*100%</f>
        <v>0.96914906252938016</v>
      </c>
    </row>
    <row r="256" spans="1:7" ht="21.75" customHeight="1" x14ac:dyDescent="0.25">
      <c r="A256" s="134"/>
      <c r="B256" s="137"/>
      <c r="C256" s="95" t="s">
        <v>5</v>
      </c>
      <c r="D256" s="85">
        <v>307691.03000000003</v>
      </c>
      <c r="E256" s="85">
        <v>34262.9</v>
      </c>
      <c r="F256" s="131">
        <f t="shared" si="22"/>
        <v>0.11135488740116993</v>
      </c>
    </row>
    <row r="257" spans="1:7" ht="18" customHeight="1" x14ac:dyDescent="0.25">
      <c r="A257" s="134"/>
      <c r="B257" s="16" t="s">
        <v>4</v>
      </c>
      <c r="C257" s="22"/>
      <c r="D257" s="85">
        <f>D254+D255+D256</f>
        <v>2558093.7700000005</v>
      </c>
      <c r="E257" s="85">
        <f>E254+E255+E256</f>
        <v>2215470.4699999997</v>
      </c>
      <c r="F257" s="86">
        <f t="shared" si="19"/>
        <v>0.86606304115270927</v>
      </c>
    </row>
    <row r="258" spans="1:7" ht="51" customHeight="1" x14ac:dyDescent="0.25">
      <c r="A258" s="120"/>
      <c r="B258" s="110" t="s">
        <v>81</v>
      </c>
      <c r="C258" s="95" t="s">
        <v>14</v>
      </c>
      <c r="D258" s="85">
        <v>0</v>
      </c>
      <c r="E258" s="19">
        <v>0</v>
      </c>
      <c r="F258" s="63">
        <v>0</v>
      </c>
      <c r="G258" s="64"/>
    </row>
    <row r="259" spans="1:7" ht="18" customHeight="1" x14ac:dyDescent="0.25">
      <c r="A259" s="123"/>
      <c r="B259" s="87" t="s">
        <v>6</v>
      </c>
      <c r="C259" s="22"/>
      <c r="D259" s="85">
        <f>D258</f>
        <v>0</v>
      </c>
      <c r="E259" s="85">
        <f>E258</f>
        <v>0</v>
      </c>
      <c r="F259" s="63">
        <v>0</v>
      </c>
      <c r="G259" s="64"/>
    </row>
    <row r="260" spans="1:7" ht="20.25" customHeight="1" x14ac:dyDescent="0.25">
      <c r="A260" s="155">
        <v>18</v>
      </c>
      <c r="B260" s="141" t="s">
        <v>34</v>
      </c>
      <c r="C260" s="95" t="s">
        <v>15</v>
      </c>
      <c r="D260" s="85">
        <f>D264+D268</f>
        <v>44612.3</v>
      </c>
      <c r="E260" s="85">
        <f>E264+E268</f>
        <v>44612.3</v>
      </c>
      <c r="F260" s="86">
        <f t="shared" si="19"/>
        <v>1</v>
      </c>
    </row>
    <row r="261" spans="1:7" ht="33" customHeight="1" x14ac:dyDescent="0.25">
      <c r="A261" s="134"/>
      <c r="B261" s="142"/>
      <c r="C261" s="95" t="s">
        <v>39</v>
      </c>
      <c r="D261" s="85">
        <f>D265+D269+D272</f>
        <v>1229370.0499999998</v>
      </c>
      <c r="E261" s="85">
        <f>E265+E269+E272</f>
        <v>1218366.4500000002</v>
      </c>
      <c r="F261" s="86">
        <f t="shared" si="19"/>
        <v>0.9910493996498454</v>
      </c>
    </row>
    <row r="262" spans="1:7" ht="31.5" customHeight="1" x14ac:dyDescent="0.25">
      <c r="A262" s="134"/>
      <c r="B262" s="142"/>
      <c r="C262" s="95" t="s">
        <v>14</v>
      </c>
      <c r="D262" s="85">
        <f>D266+D270+D273+D275</f>
        <v>579257.04</v>
      </c>
      <c r="E262" s="85">
        <f>E266+E270+E273+E275</f>
        <v>577318.75</v>
      </c>
      <c r="F262" s="86">
        <f t="shared" si="19"/>
        <v>0.99665383436686406</v>
      </c>
    </row>
    <row r="263" spans="1:7" ht="30.75" customHeight="1" x14ac:dyDescent="0.25">
      <c r="A263" s="122"/>
      <c r="B263" s="91" t="s">
        <v>2</v>
      </c>
      <c r="C263" s="22"/>
      <c r="D263" s="85">
        <f>D260+D261+D262</f>
        <v>1853239.39</v>
      </c>
      <c r="E263" s="85">
        <f>E260+E261+E262</f>
        <v>1840297.5000000002</v>
      </c>
      <c r="F263" s="86">
        <f t="shared" si="19"/>
        <v>0.99301661184743129</v>
      </c>
    </row>
    <row r="264" spans="1:7" ht="18.75" customHeight="1" x14ac:dyDescent="0.25">
      <c r="A264" s="122"/>
      <c r="B264" s="147" t="s">
        <v>45</v>
      </c>
      <c r="C264" s="95" t="s">
        <v>15</v>
      </c>
      <c r="D264" s="85">
        <v>14275.4</v>
      </c>
      <c r="E264" s="85">
        <v>14275.4</v>
      </c>
      <c r="F264" s="86">
        <f t="shared" si="19"/>
        <v>1</v>
      </c>
    </row>
    <row r="265" spans="1:7" ht="30.75" customHeight="1" x14ac:dyDescent="0.25">
      <c r="A265" s="122"/>
      <c r="B265" s="148"/>
      <c r="C265" s="95" t="s">
        <v>39</v>
      </c>
      <c r="D265" s="85">
        <v>76005.119999999995</v>
      </c>
      <c r="E265" s="85">
        <v>76005.11</v>
      </c>
      <c r="F265" s="86">
        <f t="shared" si="19"/>
        <v>0.99999986842991639</v>
      </c>
    </row>
    <row r="266" spans="1:7" ht="32.25" customHeight="1" x14ac:dyDescent="0.25">
      <c r="A266" s="122"/>
      <c r="B266" s="149"/>
      <c r="C266" s="84" t="s">
        <v>14</v>
      </c>
      <c r="D266" s="85">
        <v>9904.5</v>
      </c>
      <c r="E266" s="85">
        <v>9904.5</v>
      </c>
      <c r="F266" s="86">
        <f t="shared" si="19"/>
        <v>1</v>
      </c>
    </row>
    <row r="267" spans="1:7" ht="18" customHeight="1" x14ac:dyDescent="0.25">
      <c r="A267" s="123"/>
      <c r="B267" s="16" t="s">
        <v>4</v>
      </c>
      <c r="C267" s="22"/>
      <c r="D267" s="85">
        <f>D264+D265+D266</f>
        <v>100185.01999999999</v>
      </c>
      <c r="E267" s="85">
        <f>E264+E265+E266</f>
        <v>100185.01</v>
      </c>
      <c r="F267" s="86">
        <f t="shared" si="19"/>
        <v>0.99999990018467833</v>
      </c>
    </row>
    <row r="268" spans="1:7" ht="21" customHeight="1" x14ac:dyDescent="0.25">
      <c r="A268" s="124"/>
      <c r="B268" s="147" t="s">
        <v>35</v>
      </c>
      <c r="C268" s="95" t="s">
        <v>15</v>
      </c>
      <c r="D268" s="85">
        <v>30336.9</v>
      </c>
      <c r="E268" s="85">
        <v>30336.9</v>
      </c>
      <c r="F268" s="86">
        <f t="shared" si="19"/>
        <v>1</v>
      </c>
    </row>
    <row r="269" spans="1:7" ht="30.75" customHeight="1" x14ac:dyDescent="0.25">
      <c r="A269" s="122"/>
      <c r="B269" s="148"/>
      <c r="C269" s="95" t="s">
        <v>39</v>
      </c>
      <c r="D269" s="85">
        <v>1082796.6599999999</v>
      </c>
      <c r="E269" s="85">
        <v>1071793.08</v>
      </c>
      <c r="F269" s="86">
        <f t="shared" ref="F269" si="23">E269/D269*100%</f>
        <v>0.98983781497811429</v>
      </c>
    </row>
    <row r="270" spans="1:7" ht="32.25" customHeight="1" x14ac:dyDescent="0.25">
      <c r="A270" s="122"/>
      <c r="B270" s="148"/>
      <c r="C270" s="84" t="s">
        <v>14</v>
      </c>
      <c r="D270" s="85">
        <v>544086.66</v>
      </c>
      <c r="E270" s="85">
        <v>542192.82999999996</v>
      </c>
      <c r="F270" s="86">
        <f t="shared" si="19"/>
        <v>0.99651924934163971</v>
      </c>
    </row>
    <row r="271" spans="1:7" ht="18" customHeight="1" x14ac:dyDescent="0.25">
      <c r="A271" s="122"/>
      <c r="B271" s="16" t="s">
        <v>6</v>
      </c>
      <c r="C271" s="22"/>
      <c r="D271" s="85">
        <f>D268+D269+D270</f>
        <v>1657220.2199999997</v>
      </c>
      <c r="E271" s="85">
        <f>E268+E269+E270</f>
        <v>1644322.81</v>
      </c>
      <c r="F271" s="86">
        <f t="shared" si="19"/>
        <v>0.99221744349703889</v>
      </c>
    </row>
    <row r="272" spans="1:7" ht="33" customHeight="1" x14ac:dyDescent="0.25">
      <c r="A272" s="122"/>
      <c r="B272" s="147" t="s">
        <v>48</v>
      </c>
      <c r="C272" s="95" t="s">
        <v>39</v>
      </c>
      <c r="D272" s="85">
        <v>70568.27</v>
      </c>
      <c r="E272" s="85">
        <v>70568.259999999995</v>
      </c>
      <c r="F272" s="86">
        <f>E272/D272*100%</f>
        <v>0.99999985829325266</v>
      </c>
    </row>
    <row r="273" spans="1:7" ht="31.5" customHeight="1" x14ac:dyDescent="0.25">
      <c r="A273" s="122"/>
      <c r="B273" s="149"/>
      <c r="C273" s="84" t="s">
        <v>14</v>
      </c>
      <c r="D273" s="85">
        <v>11549.68</v>
      </c>
      <c r="E273" s="85">
        <v>11549.68</v>
      </c>
      <c r="F273" s="86">
        <f>E273/D273*100%</f>
        <v>1</v>
      </c>
    </row>
    <row r="274" spans="1:7" ht="18" customHeight="1" x14ac:dyDescent="0.25">
      <c r="A274" s="122"/>
      <c r="B274" s="87" t="s">
        <v>8</v>
      </c>
      <c r="C274" s="22"/>
      <c r="D274" s="85">
        <f>D272+D273</f>
        <v>82117.950000000012</v>
      </c>
      <c r="E274" s="85">
        <f>E272+E273</f>
        <v>82117.94</v>
      </c>
      <c r="F274" s="86">
        <f t="shared" si="19"/>
        <v>0.99999987822394487</v>
      </c>
    </row>
    <row r="275" spans="1:7" ht="46.5" customHeight="1" x14ac:dyDescent="0.25">
      <c r="A275" s="122"/>
      <c r="B275" s="87" t="s">
        <v>36</v>
      </c>
      <c r="C275" s="84" t="s">
        <v>14</v>
      </c>
      <c r="D275" s="85">
        <v>13716.2</v>
      </c>
      <c r="E275" s="85">
        <v>13671.74</v>
      </c>
      <c r="F275" s="86">
        <f>E275/D275*100%</f>
        <v>0.99675857744856444</v>
      </c>
    </row>
    <row r="276" spans="1:7" ht="51" customHeight="1" x14ac:dyDescent="0.25">
      <c r="A276" s="123"/>
      <c r="B276" s="87" t="s">
        <v>10</v>
      </c>
      <c r="C276" s="22"/>
      <c r="D276" s="85">
        <f>D275</f>
        <v>13716.2</v>
      </c>
      <c r="E276" s="85">
        <f>E275</f>
        <v>13671.74</v>
      </c>
      <c r="F276" s="86">
        <f t="shared" si="19"/>
        <v>0.99675857744856444</v>
      </c>
    </row>
    <row r="277" spans="1:7" ht="33.75" customHeight="1" x14ac:dyDescent="0.25">
      <c r="A277" s="119">
        <v>19</v>
      </c>
      <c r="B277" s="80" t="s">
        <v>97</v>
      </c>
      <c r="C277" s="95" t="s">
        <v>14</v>
      </c>
      <c r="D277" s="85">
        <f>D279+D281</f>
        <v>47135.76</v>
      </c>
      <c r="E277" s="85">
        <f>E279+E281</f>
        <v>34668</v>
      </c>
      <c r="F277" s="86">
        <f t="shared" si="19"/>
        <v>0.73549254324105517</v>
      </c>
    </row>
    <row r="278" spans="1:7" ht="33" customHeight="1" x14ac:dyDescent="0.25">
      <c r="A278" s="120"/>
      <c r="B278" s="91" t="s">
        <v>2</v>
      </c>
      <c r="C278" s="22"/>
      <c r="D278" s="85">
        <f>D277</f>
        <v>47135.76</v>
      </c>
      <c r="E278" s="85">
        <f>E277</f>
        <v>34668</v>
      </c>
      <c r="F278" s="86">
        <f t="shared" si="19"/>
        <v>0.73549254324105517</v>
      </c>
    </row>
    <row r="279" spans="1:7" ht="62.25" customHeight="1" x14ac:dyDescent="0.25">
      <c r="A279" s="120"/>
      <c r="B279" s="90" t="s">
        <v>83</v>
      </c>
      <c r="C279" s="95" t="s">
        <v>14</v>
      </c>
      <c r="D279" s="85">
        <v>0</v>
      </c>
      <c r="E279" s="19">
        <v>0</v>
      </c>
      <c r="F279" s="63">
        <v>0</v>
      </c>
      <c r="G279" s="64"/>
    </row>
    <row r="280" spans="1:7" ht="18" customHeight="1" x14ac:dyDescent="0.25">
      <c r="A280" s="134"/>
      <c r="B280" s="16" t="s">
        <v>3</v>
      </c>
      <c r="C280" s="22"/>
      <c r="D280" s="85">
        <f>D279</f>
        <v>0</v>
      </c>
      <c r="E280" s="19">
        <f>E279</f>
        <v>0</v>
      </c>
      <c r="F280" s="63">
        <v>0</v>
      </c>
      <c r="G280" s="64"/>
    </row>
    <row r="281" spans="1:7" ht="63" customHeight="1" x14ac:dyDescent="0.25">
      <c r="A281" s="134"/>
      <c r="B281" s="87" t="s">
        <v>84</v>
      </c>
      <c r="C281" s="95" t="s">
        <v>14</v>
      </c>
      <c r="D281" s="85">
        <v>47135.76</v>
      </c>
      <c r="E281" s="19">
        <v>34668</v>
      </c>
      <c r="F281" s="86">
        <f t="shared" ref="F281:F282" si="24">E281/D281*100%</f>
        <v>0.73549254324105517</v>
      </c>
    </row>
    <row r="282" spans="1:7" ht="18" customHeight="1" x14ac:dyDescent="0.25">
      <c r="A282" s="156"/>
      <c r="B282" s="16" t="s">
        <v>4</v>
      </c>
      <c r="C282" s="22"/>
      <c r="D282" s="85">
        <f>D281</f>
        <v>47135.76</v>
      </c>
      <c r="E282" s="19">
        <f>E281</f>
        <v>34668</v>
      </c>
      <c r="F282" s="86">
        <f t="shared" si="24"/>
        <v>0.73549254324105517</v>
      </c>
    </row>
    <row r="286" spans="1:7" x14ac:dyDescent="0.25">
      <c r="B286" s="157"/>
    </row>
    <row r="287" spans="1:7" x14ac:dyDescent="0.25">
      <c r="B287" s="157"/>
    </row>
  </sheetData>
  <mergeCells count="88">
    <mergeCell ref="B137:B138"/>
    <mergeCell ref="B163:B164"/>
    <mergeCell ref="E180:E182"/>
    <mergeCell ref="F180:F182"/>
    <mergeCell ref="B215:B216"/>
    <mergeCell ref="B151:B153"/>
    <mergeCell ref="B166:B167"/>
    <mergeCell ref="F108:F109"/>
    <mergeCell ref="E108:E109"/>
    <mergeCell ref="B55:B56"/>
    <mergeCell ref="E104:E105"/>
    <mergeCell ref="F104:F105"/>
    <mergeCell ref="C104:C105"/>
    <mergeCell ref="D104:D105"/>
    <mergeCell ref="B103:B105"/>
    <mergeCell ref="B89:B91"/>
    <mergeCell ref="A1:F1"/>
    <mergeCell ref="B44:B46"/>
    <mergeCell ref="A4:A9"/>
    <mergeCell ref="A43:A44"/>
    <mergeCell ref="B50:B51"/>
    <mergeCell ref="B14:B15"/>
    <mergeCell ref="B10:B12"/>
    <mergeCell ref="B40:B41"/>
    <mergeCell ref="B36:B38"/>
    <mergeCell ref="B25:B26"/>
    <mergeCell ref="A280:A282"/>
    <mergeCell ref="A150:A151"/>
    <mergeCell ref="B268:B270"/>
    <mergeCell ref="C108:C109"/>
    <mergeCell ref="D108:D109"/>
    <mergeCell ref="B107:B109"/>
    <mergeCell ref="C221:C222"/>
    <mergeCell ref="D221:D222"/>
    <mergeCell ref="A260:A262"/>
    <mergeCell ref="B225:B226"/>
    <mergeCell ref="B193:B194"/>
    <mergeCell ref="B184:B185"/>
    <mergeCell ref="B147:B149"/>
    <mergeCell ref="A166:A167"/>
    <mergeCell ref="B121:B124"/>
    <mergeCell ref="B144:B145"/>
    <mergeCell ref="F221:F222"/>
    <mergeCell ref="E221:E222"/>
    <mergeCell ref="F147:F148"/>
    <mergeCell ref="A181:A182"/>
    <mergeCell ref="A186:A192"/>
    <mergeCell ref="A202:A203"/>
    <mergeCell ref="E147:E148"/>
    <mergeCell ref="A220:A222"/>
    <mergeCell ref="B209:B210"/>
    <mergeCell ref="B220:B223"/>
    <mergeCell ref="B169:B170"/>
    <mergeCell ref="B212:B213"/>
    <mergeCell ref="C147:C148"/>
    <mergeCell ref="D147:D148"/>
    <mergeCell ref="C180:C182"/>
    <mergeCell ref="D180:D182"/>
    <mergeCell ref="B286:B287"/>
    <mergeCell ref="B179:B182"/>
    <mergeCell ref="B176:B177"/>
    <mergeCell ref="B250:B252"/>
    <mergeCell ref="B242:B243"/>
    <mergeCell ref="B228:B230"/>
    <mergeCell ref="B237:B238"/>
    <mergeCell ref="B272:B273"/>
    <mergeCell ref="B260:B262"/>
    <mergeCell ref="B234:B235"/>
    <mergeCell ref="B245:B246"/>
    <mergeCell ref="B247:B248"/>
    <mergeCell ref="B200:B201"/>
    <mergeCell ref="B264:B266"/>
    <mergeCell ref="A254:A257"/>
    <mergeCell ref="B254:B256"/>
    <mergeCell ref="B21:B23"/>
    <mergeCell ref="B140:B141"/>
    <mergeCell ref="A82:A85"/>
    <mergeCell ref="B66:B67"/>
    <mergeCell ref="B99:B101"/>
    <mergeCell ref="B82:B83"/>
    <mergeCell ref="B69:B70"/>
    <mergeCell ref="B76:B78"/>
    <mergeCell ref="A121:A123"/>
    <mergeCell ref="A135:A136"/>
    <mergeCell ref="A132:A133"/>
    <mergeCell ref="B128:B131"/>
    <mergeCell ref="A141:A142"/>
    <mergeCell ref="A127:A129"/>
  </mergeCells>
  <pageMargins left="0.31496062992125984" right="0.31496062992125984" top="0.74803149606299213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P12U02</dc:creator>
  <cp:lastModifiedBy>P12U02</cp:lastModifiedBy>
  <cp:lastPrinted>2024-04-02T06:40:08Z</cp:lastPrinted>
  <dcterms:created xsi:type="dcterms:W3CDTF">2018-04-25T11:34:43Z</dcterms:created>
  <dcterms:modified xsi:type="dcterms:W3CDTF">2024-04-05T06:17:20Z</dcterms:modified>
</cp:coreProperties>
</file>