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ля комиссии" sheetId="3" r:id="rId1"/>
    <sheet name="Лист1" sheetId="2" r:id="rId2"/>
  </sheets>
  <definedNames>
    <definedName name="_xlnm.Print_Titles" localSheetId="0">'для комиссии'!$4:$5</definedName>
    <definedName name="_xlnm.Print_Titles" localSheetId="1">Лист1!#REF!</definedName>
  </definedNames>
  <calcPr calcId="124519"/>
</workbook>
</file>

<file path=xl/calcChain.xml><?xml version="1.0" encoding="utf-8"?>
<calcChain xmlns="http://schemas.openxmlformats.org/spreadsheetml/2006/main">
  <c r="H99" i="3"/>
  <c r="G99"/>
  <c r="F99"/>
  <c r="E99"/>
  <c r="N98"/>
  <c r="H98"/>
  <c r="G98"/>
  <c r="F98"/>
  <c r="E98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98" l="1"/>
  <c r="D99"/>
</calcChain>
</file>

<file path=xl/sharedStrings.xml><?xml version="1.0" encoding="utf-8"?>
<sst xmlns="http://schemas.openxmlformats.org/spreadsheetml/2006/main" count="289" uniqueCount="127">
  <si>
    <t>Направление</t>
  </si>
  <si>
    <t>культура</t>
  </si>
  <si>
    <t>образование</t>
  </si>
  <si>
    <t>Сумма всего, руб</t>
  </si>
  <si>
    <t>благоустройство</t>
  </si>
  <si>
    <t>спорт</t>
  </si>
  <si>
    <t>№ п/п</t>
  </si>
  <si>
    <t>в том числе:</t>
  </si>
  <si>
    <t>Жук В.П. (Единая Россия)</t>
  </si>
  <si>
    <t>Дополнительные сведения</t>
  </si>
  <si>
    <t>Рогатина М.Г.</t>
  </si>
  <si>
    <t>Асеева Н.А.</t>
  </si>
  <si>
    <t>Лактанова Л.Н.</t>
  </si>
  <si>
    <t>Савин Л.В.</t>
  </si>
  <si>
    <t>Комментарии</t>
  </si>
  <si>
    <t>Заключено контрактов, включая с единственным поставщиком на сумму</t>
  </si>
  <si>
    <t>Планируемая дата исполнения контракта</t>
  </si>
  <si>
    <t>Фактическая дата выполнения контракта (подписание акта)</t>
  </si>
  <si>
    <t>% исполнения</t>
  </si>
  <si>
    <r>
      <t xml:space="preserve">Кассовое исполнение  МСУ                         </t>
    </r>
    <r>
      <rPr>
        <sz val="16"/>
        <color rgb="FFFF0000"/>
        <rFont val="Times New Roman"/>
        <family val="1"/>
        <charset val="204"/>
      </rPr>
      <t xml:space="preserve">   </t>
    </r>
  </si>
  <si>
    <t>Жолобов О.В. (Единая Россия)</t>
  </si>
  <si>
    <t>Чистюхин И.В. (СПРАВЕДЛИВАЯ РОССИЯ -ЗА ПРАВДУ)</t>
  </si>
  <si>
    <t>Приобретение светодиодного экрана для большого зала МУК ДК "Победа"</t>
  </si>
  <si>
    <t>Работы по установке оконных блоков МУК ДК "Победа"</t>
  </si>
  <si>
    <t>Приобретение мебели в кабинеты 4 этажа МУК ДК "Победа"</t>
  </si>
  <si>
    <t>Ремонт выставочного зала 1 этажа МУК ДК "Победа"</t>
  </si>
  <si>
    <t>Ремонт помещений МУК ДК "Северянка"</t>
  </si>
  <si>
    <t>Облицовка задней стены фасада здания МУК ДК "Северянка" и ремонт запасных выходов</t>
  </si>
  <si>
    <t>Приобретение кресел в зрительный зал МУК ДК "Северянка"</t>
  </si>
  <si>
    <t>Приобретение звукового оборудования для МУК КДЦ "Дементьевский"</t>
  </si>
  <si>
    <t>Приобретение светового оборудования для МУК КДЦ "Дементьевский"</t>
  </si>
  <si>
    <t>Приобретение народных костюмов для МУК КДЦ "Дементьевский"</t>
  </si>
  <si>
    <t>Приобретение уличных информационных стендов для МУК КДЦ "Дементьевский"</t>
  </si>
  <si>
    <t>Ремонт зрительного зала в МУК ДК "Заря"</t>
  </si>
  <si>
    <t>Ремонт танцевального зала в МУК ДК "Заря"</t>
  </si>
  <si>
    <t>Ремонт крыльца и крыши МУК ДК "Заря"</t>
  </si>
  <si>
    <t>Приобретение  костюмов для хора в МУК КДЦ "Гжельский"</t>
  </si>
  <si>
    <t>Ремонт входной группы и отмостки ДК "Рубин"</t>
  </si>
  <si>
    <t>Ремонт отмостки и слуховых окон МУК ДК "Кошеровский"</t>
  </si>
  <si>
    <t>Ремонт фасада МУК ДК "Строитель"</t>
  </si>
  <si>
    <t>Ремонт сан.узла и гримерок в МУК КДЦ "Гжельский"</t>
  </si>
  <si>
    <t>Ремонт отмостки и входной группы МУК ДК "Фенинский"</t>
  </si>
  <si>
    <t>Ремонт помещений санузлов МУК ДК "Лель"</t>
  </si>
  <si>
    <t>Приобретение компьютеров для МУК "Раменская ЦБС"</t>
  </si>
  <si>
    <t>Стародонов А.А.</t>
  </si>
  <si>
    <t>Голинкова Г.Н.</t>
  </si>
  <si>
    <t>Демин С.В.</t>
  </si>
  <si>
    <t>Емельянов А.А.</t>
  </si>
  <si>
    <t>Ширенина Н.А.</t>
  </si>
  <si>
    <t>Ильин К.В.</t>
  </si>
  <si>
    <t>Булынин Р.И.</t>
  </si>
  <si>
    <t>Грачева Т.В.</t>
  </si>
  <si>
    <t>Комплексное благоустройство дворовой территории в п. Дубовая роща, д.5-8</t>
  </si>
  <si>
    <t>Кулигина Н.В.</t>
  </si>
  <si>
    <t>Комплексное благоустройство дворовой территории в д.Тимонино, д.123-124</t>
  </si>
  <si>
    <t>Иванова И.А.</t>
  </si>
  <si>
    <t>Анурьев С.В.</t>
  </si>
  <si>
    <t>Болдин С.Ю.</t>
  </si>
  <si>
    <t>Наименование проекта</t>
  </si>
  <si>
    <t>Приобретение оборудования для Раменской ДШИ №2 (интерактивная панель и многофункциональный информационный терминал)</t>
  </si>
  <si>
    <t>Приобретение жалюзи на окна для Раменской ДШИ №2</t>
  </si>
  <si>
    <t>Приобретение спортивного инвентаря для МДОУ №18 (д. Островцы, ул.Подмосковная, д.10)</t>
  </si>
  <si>
    <t>Ремонт кабинетов (установка звукоизоляции)МУДО ДШИ п.Ильинский</t>
  </si>
  <si>
    <t>Ремонт отмостки МУДО ДШИ п.Ильинский</t>
  </si>
  <si>
    <t>Приобретение музыкальных инструментов  МУДО ДШИ п.Ильинский</t>
  </si>
  <si>
    <t>Пошив костюмов для творческих коллективов МУДО ДШИ п.Ильинский</t>
  </si>
  <si>
    <t xml:space="preserve">Ремонт Чулковского филиала Ильинской ДШИ </t>
  </si>
  <si>
    <t>Приобретение музыкальных инструментов для Быковской ДШИ</t>
  </si>
  <si>
    <t>Оснащение кабинета станками для учащихся вокально-хорового отдела в Быковской ДШИ</t>
  </si>
  <si>
    <t>Изготовление и поставка сценических костюмов, занавеса для актового зала и концертного реквизита для Раменской ДШИ №2</t>
  </si>
  <si>
    <t xml:space="preserve">Изготовление и поставка музыкального инструмента (виброфон) для Раменской ДШИ №2 </t>
  </si>
  <si>
    <t>Приобретение оборудования (видеокамера) для Раменской ДШИ №2</t>
  </si>
  <si>
    <t>Световое оборудование в зрительный зал МУК ДК "Победа"</t>
  </si>
  <si>
    <t>Оснащение большого зрительного зала в МУК ДК "Константиновский"</t>
  </si>
  <si>
    <t xml:space="preserve">Ремонт  помещения в кружковой комнате МУК ДК "Гжелка" </t>
  </si>
  <si>
    <t>Установка входных дверей в МУК ДК "Гжелка"</t>
  </si>
  <si>
    <t>Приобретение ноутбуков для МУК ДК "Гжелка"</t>
  </si>
  <si>
    <t>Приобретение звукового и светового оборудования для МУК ДК "Родники"</t>
  </si>
  <si>
    <t xml:space="preserve">Ремонт помещений в ДК "Спартак" филиале МУК КДЦ "Верейский" </t>
  </si>
  <si>
    <t xml:space="preserve">Выполнение работ по ремонту фасада ДК "Спартак" филиал МУК КДЦ "Верейский " </t>
  </si>
  <si>
    <t>Реставрация музейных предметов для пополнения экспозиции зала дворянской культуры МУК "РИХМ"</t>
  </si>
  <si>
    <t>Замена оконных рам на пластиковые в фондохранилище музея МУК "РИХМ"</t>
  </si>
  <si>
    <t xml:space="preserve">Обустройство детской площадки (д.Хрипань, ул. 2-я Осенняя, д. 70)  </t>
  </si>
  <si>
    <t>Благоустройство дворовой территории п.Электроизолятор (д.28-30)</t>
  </si>
  <si>
    <t>Благоустройство дворовой территории п.Электроизолятор, д.19-62</t>
  </si>
  <si>
    <t>Благоустройство дворовой территории в д. Островцы, ул. Подмосковная, д.29</t>
  </si>
  <si>
    <t>Комплексное благоустройство дворовой территории д. Островцы, ул. Подмосковная, д.д.8, 9</t>
  </si>
  <si>
    <t xml:space="preserve">Ремонт внутриквартальной дороги с. Сельцо (ул. Западная) </t>
  </si>
  <si>
    <t>Ремонт внутриквартальной дороги с. Сельцо (ул. Садовая)</t>
  </si>
  <si>
    <t>Ремонт Мемориального комплекса с.Верхнее Мячково (ул.Центральная)</t>
  </si>
  <si>
    <t>Обустройство мест общего пользования в границах дворовой территории с.Рыболово (д.258-259).</t>
  </si>
  <si>
    <t>Приобретение офисного оборудования для Раменской ДШИ №2 (МФУ, кулер для воды)</t>
  </si>
  <si>
    <r>
      <t xml:space="preserve">Ремонт крыльца в Верейском сельском филиале МУК "Раменская ЦБС" </t>
    </r>
    <r>
      <rPr>
        <i/>
        <sz val="16"/>
        <rFont val="Times New Roman"/>
        <family val="1"/>
        <charset val="204"/>
      </rPr>
      <t>(д. Верея, ул.Шоссейная, д.206)</t>
    </r>
  </si>
  <si>
    <r>
      <t>Приобретение радиомикрофонов для МУК ДК "Островецкий"</t>
    </r>
    <r>
      <rPr>
        <i/>
        <sz val="16"/>
        <rFont val="Times New Roman"/>
        <family val="1"/>
        <charset val="204"/>
      </rPr>
      <t xml:space="preserve"> (д. Островцы, ул. Молодежная, д. 45)</t>
    </r>
  </si>
  <si>
    <r>
      <t xml:space="preserve">Приобретение сценических костюмов для МУК ДК "Островецкий" </t>
    </r>
    <r>
      <rPr>
        <i/>
        <sz val="16"/>
        <rFont val="Times New Roman"/>
        <family val="1"/>
        <charset val="204"/>
      </rPr>
      <t>(д. Островцы, ул. Молодежная, д. 45)</t>
    </r>
  </si>
  <si>
    <r>
      <t xml:space="preserve">Приобретение спортивной формы, парадных костюмов для МБУ "СПОРТИВНАЯ ШКОЛА "ОСТРОВЕЦКАЯ" </t>
    </r>
    <r>
      <rPr>
        <i/>
        <sz val="16"/>
        <rFont val="Times New Roman"/>
        <family val="1"/>
        <charset val="204"/>
      </rPr>
      <t>(д. Островцы ул.Подмосковная, 1Б)</t>
    </r>
  </si>
  <si>
    <r>
      <t xml:space="preserve">Приобретение и установка светового оборудования для МУК ДК "Рубин" </t>
    </r>
    <r>
      <rPr>
        <i/>
        <sz val="16"/>
        <rFont val="Times New Roman"/>
        <family val="1"/>
        <charset val="204"/>
      </rPr>
      <t>(с. Ульянино)</t>
    </r>
  </si>
  <si>
    <r>
      <t xml:space="preserve">Производство ремонтных работ эвакуационных выходов в МОУ СОШ № 11 пос. Дружба </t>
    </r>
    <r>
      <rPr>
        <i/>
        <sz val="16"/>
        <rFont val="Times New Roman"/>
        <family val="1"/>
        <charset val="204"/>
      </rPr>
      <t>(ул. Первомайская, 12 а).</t>
    </r>
  </si>
  <si>
    <r>
      <t xml:space="preserve">Приобретение  оргтехники для МУК ДК "Заря" </t>
    </r>
    <r>
      <rPr>
        <i/>
        <sz val="16"/>
        <rFont val="Times New Roman"/>
        <family val="1"/>
        <charset val="204"/>
      </rPr>
      <t>(с. Заворово, д.107)</t>
    </r>
  </si>
  <si>
    <r>
      <t xml:space="preserve">Приобретение спортивного инвентаря для уроков физкультуры  и мебели  для  дошкольного отделения МОУ Ганусовская СОШ </t>
    </r>
    <r>
      <rPr>
        <i/>
        <sz val="16"/>
        <rFont val="Times New Roman"/>
        <family val="1"/>
        <charset val="204"/>
      </rPr>
      <t>(с. Рылеево, д.30а)</t>
    </r>
  </si>
  <si>
    <r>
      <t xml:space="preserve">Приобретение оргтехники для МОУ Заворовская СОШ </t>
    </r>
    <r>
      <rPr>
        <i/>
        <sz val="16"/>
        <rFont val="Times New Roman"/>
        <family val="1"/>
        <charset val="204"/>
      </rPr>
      <t>(с. Заворово, д.1Ш)</t>
    </r>
  </si>
  <si>
    <r>
      <t xml:space="preserve">Приобретение оргтехники для МОУ Никоновская СОШ </t>
    </r>
    <r>
      <rPr>
        <i/>
        <sz val="16"/>
        <rFont val="Times New Roman"/>
        <family val="1"/>
        <charset val="204"/>
      </rPr>
      <t>(с. Никоново, ул. Пионерская, д.58)</t>
    </r>
  </si>
  <si>
    <r>
      <t xml:space="preserve">Приобретение стиральной машины для МДОУ "Детский сад № 62" </t>
    </r>
    <r>
      <rPr>
        <i/>
        <sz val="16"/>
        <rFont val="Times New Roman"/>
        <family val="1"/>
        <charset val="204"/>
      </rPr>
      <t>(с. Заворово)</t>
    </r>
  </si>
  <si>
    <r>
      <t xml:space="preserve">"Зима без проблем" - приобретение снегоуборочной машины для МДОУ "Детский сад № 56" </t>
    </r>
    <r>
      <rPr>
        <i/>
        <sz val="16"/>
        <rFont val="Times New Roman"/>
        <family val="1"/>
        <charset val="204"/>
      </rPr>
      <t>(с. Никоновское, ул. Пионерская, д.59)</t>
    </r>
  </si>
  <si>
    <r>
      <t xml:space="preserve">Приобретение компьютерной техники и инновационного высокотехнологического оборудования для МОУ "Удельнинская общеобразовательная школа-интернат для обучающихся с ОВЗ" </t>
    </r>
    <r>
      <rPr>
        <i/>
        <sz val="16"/>
        <color rgb="FF000000"/>
        <rFont val="Times New Roman"/>
        <family val="1"/>
        <charset val="204"/>
      </rPr>
      <t>(пос. Удельная, ул. Северная, д.6)</t>
    </r>
  </si>
  <si>
    <r>
      <t xml:space="preserve">Замена светильников МУДО ДШИ п.Ильинский </t>
    </r>
    <r>
      <rPr>
        <i/>
        <sz val="16"/>
        <rFont val="Times New Roman"/>
        <family val="1"/>
        <charset val="204"/>
      </rPr>
      <t>(в концертном зале)</t>
    </r>
  </si>
  <si>
    <r>
      <t xml:space="preserve">Новое поколение за здоровье и безопасность </t>
    </r>
    <r>
      <rPr>
        <i/>
        <sz val="16"/>
        <rFont val="Times New Roman"/>
        <family val="1"/>
        <charset val="204"/>
      </rPr>
      <t xml:space="preserve">(реконструкция спортивной площадки МОУ Раменская СОШ № 19) </t>
    </r>
  </si>
  <si>
    <r>
      <t>Благоустройство дворовой территории р.п. Быково</t>
    </r>
    <r>
      <rPr>
        <i/>
        <sz val="16"/>
        <rFont val="Times New Roman"/>
        <family val="1"/>
        <charset val="204"/>
      </rPr>
      <t xml:space="preserve"> (ул.Аэропортовская д.1 д.10 д.11 д.12)</t>
    </r>
  </si>
  <si>
    <r>
      <t xml:space="preserve">Устройство детской игровой площадки в с. Строкино </t>
    </r>
    <r>
      <rPr>
        <i/>
        <sz val="16"/>
        <rFont val="Times New Roman"/>
        <family val="1"/>
        <charset val="204"/>
      </rPr>
      <t>(ул. Школьная, д. 57А)</t>
    </r>
  </si>
  <si>
    <r>
      <t xml:space="preserve">Благоустройство территории у ж/д станции Гжель </t>
    </r>
    <r>
      <rPr>
        <i/>
        <sz val="16"/>
        <rFont val="Times New Roman"/>
        <family val="1"/>
        <charset val="204"/>
      </rPr>
      <t>(с. Речицы, ул. Школьная)</t>
    </r>
  </si>
  <si>
    <r>
      <t xml:space="preserve">Благоустройство территории в с. Речицы </t>
    </r>
    <r>
      <rPr>
        <i/>
        <sz val="16"/>
        <rFont val="Times New Roman"/>
        <family val="1"/>
        <charset val="204"/>
      </rPr>
      <t>(ул. Художника)</t>
    </r>
  </si>
  <si>
    <r>
      <t xml:space="preserve">Благоустройство дворовой территории с. Речицы </t>
    </r>
    <r>
      <rPr>
        <i/>
        <sz val="16"/>
        <rFont val="Times New Roman"/>
        <family val="1"/>
        <charset val="204"/>
      </rPr>
      <t>(ул. Совхозная, д.17)</t>
    </r>
  </si>
  <si>
    <r>
      <t xml:space="preserve">Универсальная спортивная площадка с уличными тренажерами </t>
    </r>
    <r>
      <rPr>
        <i/>
        <sz val="16"/>
        <rFont val="Times New Roman"/>
        <family val="1"/>
        <charset val="204"/>
      </rPr>
      <t>(рп.Ильинский, ул.Полевая, д. 29)</t>
    </r>
  </si>
  <si>
    <r>
      <t xml:space="preserve">Благоустройстводворовой территории многоквартирных жилых домов </t>
    </r>
    <r>
      <rPr>
        <i/>
        <sz val="16"/>
        <rFont val="Times New Roman"/>
        <family val="1"/>
        <charset val="204"/>
      </rPr>
      <t>(р.п.Ильинский, ул.Октябрьская, д.62-70)</t>
    </r>
  </si>
  <si>
    <r>
      <t xml:space="preserve">Благоустройство территории вокруг озера д.Островцы </t>
    </r>
    <r>
      <rPr>
        <i/>
        <sz val="16"/>
        <rFont val="Times New Roman"/>
        <family val="1"/>
        <charset val="204"/>
      </rPr>
      <t>(мкр.Новые Островцы, ул.Баулинская)</t>
    </r>
  </si>
  <si>
    <r>
      <t xml:space="preserve">Замена ограждения детского сада МДОУ № 18 </t>
    </r>
    <r>
      <rPr>
        <i/>
        <sz val="16"/>
        <rFont val="Times New Roman"/>
        <family val="1"/>
        <charset val="204"/>
      </rPr>
      <t>(д.Островцы, ул.Подмосковная)</t>
    </r>
  </si>
  <si>
    <r>
      <t xml:space="preserve">Ремонт асфальтового покрытия дворовой территории д. Островцы </t>
    </r>
    <r>
      <rPr>
        <i/>
        <sz val="16"/>
        <rFont val="Times New Roman"/>
        <family val="1"/>
        <charset val="204"/>
      </rPr>
      <t>(ул. Подмосковная, д.д.1,2,3,19,5/1,5/2)</t>
    </r>
  </si>
  <si>
    <r>
      <t xml:space="preserve">Выполнение работ по обустройству футбольной площадки с уличными тренажерами </t>
    </r>
    <r>
      <rPr>
        <i/>
        <sz val="16"/>
        <rFont val="Times New Roman"/>
        <family val="1"/>
        <charset val="204"/>
      </rPr>
      <t>(п.Родники, ул. Б.Учительская)</t>
    </r>
  </si>
  <si>
    <r>
      <t>Модернизация детской игровой площадки в с.Рыболово</t>
    </r>
    <r>
      <rPr>
        <i/>
        <sz val="16"/>
        <rFont val="Times New Roman"/>
        <family val="1"/>
        <charset val="204"/>
      </rPr>
      <t xml:space="preserve"> (д.258-259)</t>
    </r>
  </si>
  <si>
    <r>
      <t xml:space="preserve">Выполнение работ по благоустройству дворовой территории с. Степановское </t>
    </r>
    <r>
      <rPr>
        <i/>
        <sz val="16"/>
        <rFont val="Times New Roman"/>
        <family val="1"/>
        <charset val="204"/>
      </rPr>
      <t>(д. 39,40,41)</t>
    </r>
  </si>
  <si>
    <r>
      <t xml:space="preserve">Выполнение работ по комплексному благоустройству дворовой территории в д. Нестерово </t>
    </r>
    <r>
      <rPr>
        <i/>
        <sz val="16"/>
        <rFont val="Times New Roman"/>
        <family val="1"/>
        <charset val="204"/>
      </rPr>
      <t>(д.д.3,18)</t>
    </r>
  </si>
  <si>
    <r>
      <t xml:space="preserve">Выполнение работ по комплексному благоустройству дворовой территории в с. Заворово </t>
    </r>
    <r>
      <rPr>
        <i/>
        <sz val="16"/>
        <rFont val="Times New Roman"/>
        <family val="1"/>
        <charset val="204"/>
      </rPr>
      <t>(д.6,7)</t>
    </r>
  </si>
  <si>
    <r>
      <t>Выполнение работ по комплексному благоустройству дворовой территории в с. Константиново</t>
    </r>
    <r>
      <rPr>
        <i/>
        <sz val="16"/>
        <rFont val="Times New Roman"/>
        <family val="1"/>
        <charset val="204"/>
      </rPr>
      <t xml:space="preserve"> (д.4)</t>
    </r>
  </si>
  <si>
    <r>
      <t xml:space="preserve">Выполнение работ по комплексному благоустройству дворовой территории в с. Никоновское </t>
    </r>
    <r>
      <rPr>
        <i/>
        <sz val="16"/>
        <rFont val="Times New Roman"/>
        <family val="1"/>
        <charset val="204"/>
      </rPr>
      <t>(</t>
    </r>
    <r>
      <rPr>
        <i/>
        <sz val="16"/>
        <color theme="1"/>
        <rFont val="Times New Roman"/>
        <family val="1"/>
        <charset val="204"/>
      </rPr>
      <t>ул. Пионерская, д.48)</t>
    </r>
  </si>
  <si>
    <r>
      <t>Приобретение школьной телестудии (</t>
    </r>
    <r>
      <rPr>
        <i/>
        <sz val="16"/>
        <rFont val="Times New Roman"/>
        <family val="1"/>
        <charset val="204"/>
      </rPr>
      <t>МОУ Раменская СОШ №35)</t>
    </r>
  </si>
  <si>
    <r>
      <t xml:space="preserve">Обустройство спортивной площадки, приобретение и установка уличного спортивного оборудования </t>
    </r>
    <r>
      <rPr>
        <i/>
        <sz val="16"/>
        <rFont val="Times New Roman"/>
        <family val="1"/>
        <charset val="204"/>
      </rPr>
      <t>(д. Антоново, д.1, Дом учителя)</t>
    </r>
  </si>
  <si>
    <t>Перечень проектов - победителей муниципального конкурсного отбора проектов инициативного бюджетирования Раменского городского округа 2022 года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</si>
</sst>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5" formatCode="_-* #,##0\ _₽_-;\-* #,##0\ _₽_-;_-* &quot;-&quot;??\ _₽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0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/>
    <xf numFmtId="0" fontId="2" fillId="0" borderId="10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0" fontId="8" fillId="0" borderId="1" xfId="0" applyFont="1" applyBorder="1"/>
    <xf numFmtId="3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/>
    <xf numFmtId="0" fontId="8" fillId="0" borderId="3" xfId="0" applyFont="1" applyBorder="1"/>
    <xf numFmtId="0" fontId="8" fillId="2" borderId="3" xfId="0" applyFont="1" applyFill="1" applyBorder="1"/>
    <xf numFmtId="0" fontId="8" fillId="0" borderId="3" xfId="0" applyFont="1" applyFill="1" applyBorder="1"/>
    <xf numFmtId="3" fontId="6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9" xfId="1" applyNumberFormat="1" applyFont="1" applyBorder="1" applyAlignment="1">
      <alignment horizontal="center" vertical="center" wrapText="1"/>
    </xf>
    <xf numFmtId="14" fontId="10" fillId="0" borderId="9" xfId="1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3" fontId="7" fillId="0" borderId="3" xfId="0" applyNumberFormat="1" applyFont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vertical="center" wrapText="1"/>
    </xf>
    <xf numFmtId="43" fontId="10" fillId="0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9" fillId="0" borderId="9" xfId="1" applyNumberFormat="1" applyFont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/>
    <xf numFmtId="3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3" borderId="0" xfId="0" applyFont="1" applyFill="1" applyBorder="1" applyAlignment="1">
      <alignment horizontal="justify" vertical="center" wrapText="1"/>
    </xf>
    <xf numFmtId="165" fontId="9" fillId="0" borderId="3" xfId="1" applyNumberFormat="1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3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/>
    </xf>
    <xf numFmtId="165" fontId="10" fillId="3" borderId="1" xfId="1" applyNumberFormat="1" applyFont="1" applyFill="1" applyBorder="1" applyAlignment="1">
      <alignment horizontal="center" vertical="center"/>
    </xf>
    <xf numFmtId="165" fontId="10" fillId="0" borderId="3" xfId="1" applyNumberFormat="1" applyFont="1" applyFill="1" applyBorder="1" applyAlignment="1">
      <alignment horizontal="center" vertical="center"/>
    </xf>
    <xf numFmtId="165" fontId="10" fillId="3" borderId="3" xfId="1" applyNumberFormat="1" applyFont="1" applyFill="1" applyBorder="1" applyAlignment="1">
      <alignment horizontal="center" vertical="center"/>
    </xf>
    <xf numFmtId="165" fontId="9" fillId="3" borderId="3" xfId="1" applyNumberFormat="1" applyFont="1" applyFill="1" applyBorder="1" applyAlignment="1">
      <alignment horizontal="center" vertical="center"/>
    </xf>
    <xf numFmtId="165" fontId="8" fillId="0" borderId="0" xfId="0" applyNumberFormat="1" applyFont="1"/>
    <xf numFmtId="165" fontId="15" fillId="0" borderId="0" xfId="1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 applyProtection="1">
      <alignment horizontal="justify" vertical="center" wrapText="1"/>
    </xf>
    <xf numFmtId="0" fontId="6" fillId="0" borderId="9" xfId="0" applyFont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D108"/>
  <sheetViews>
    <sheetView tabSelected="1" zoomScale="95" zoomScaleNormal="95" workbookViewId="0">
      <selection activeCell="B5" sqref="B5"/>
    </sheetView>
  </sheetViews>
  <sheetFormatPr defaultRowHeight="15"/>
  <cols>
    <col min="1" max="1" width="6.42578125" customWidth="1"/>
    <col min="2" max="2" width="143" customWidth="1"/>
    <col min="3" max="3" width="20.7109375" hidden="1" customWidth="1"/>
    <col min="4" max="4" width="24.28515625" hidden="1" customWidth="1"/>
    <col min="5" max="5" width="24.42578125" hidden="1" customWidth="1"/>
    <col min="6" max="6" width="22.42578125" hidden="1" customWidth="1"/>
    <col min="7" max="7" width="26.42578125" hidden="1" customWidth="1"/>
    <col min="8" max="8" width="20.5703125" hidden="1" customWidth="1"/>
    <col min="9" max="9" width="26.5703125" hidden="1" customWidth="1"/>
    <col min="10" max="10" width="21.85546875" hidden="1" customWidth="1"/>
    <col min="11" max="11" width="23.5703125" hidden="1" customWidth="1"/>
    <col min="12" max="13" width="19.7109375" hidden="1" customWidth="1"/>
    <col min="14" max="14" width="23.42578125" hidden="1" customWidth="1"/>
    <col min="15" max="16" width="16" hidden="1" customWidth="1"/>
    <col min="17" max="17" width="20.85546875" hidden="1" customWidth="1"/>
    <col min="18" max="18" width="0.140625" hidden="1" customWidth="1"/>
    <col min="19" max="19" width="22.28515625" hidden="1" customWidth="1"/>
    <col min="26" max="26" width="26" customWidth="1"/>
  </cols>
  <sheetData>
    <row r="3" spans="1:20" ht="57" customHeight="1">
      <c r="A3" s="94" t="s">
        <v>126</v>
      </c>
      <c r="B3" s="94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0" ht="53.25" customHeight="1">
      <c r="A4" s="92" t="s">
        <v>6</v>
      </c>
      <c r="B4" s="93" t="s">
        <v>58</v>
      </c>
      <c r="C4" s="77" t="s">
        <v>0</v>
      </c>
      <c r="D4" s="76" t="s">
        <v>3</v>
      </c>
      <c r="E4" s="80" t="s">
        <v>7</v>
      </c>
      <c r="F4" s="80"/>
      <c r="G4" s="80"/>
      <c r="H4" s="80"/>
      <c r="I4" s="81" t="s">
        <v>15</v>
      </c>
      <c r="J4" s="82"/>
      <c r="K4" s="82"/>
      <c r="L4" s="78" t="s">
        <v>16</v>
      </c>
      <c r="M4" s="78" t="s">
        <v>17</v>
      </c>
      <c r="N4" s="78" t="s">
        <v>19</v>
      </c>
      <c r="O4" s="79" t="s">
        <v>14</v>
      </c>
      <c r="P4" s="89"/>
      <c r="Q4" s="79" t="s">
        <v>9</v>
      </c>
      <c r="R4" s="90"/>
      <c r="S4" s="89"/>
    </row>
    <row r="5" spans="1:20" s="1" customFormat="1" ht="21" customHeight="1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7</v>
      </c>
      <c r="I5" s="2">
        <v>3</v>
      </c>
      <c r="J5" s="2">
        <v>4</v>
      </c>
      <c r="K5" s="10">
        <v>5</v>
      </c>
      <c r="L5" s="10">
        <v>6</v>
      </c>
      <c r="M5" s="10">
        <v>7</v>
      </c>
      <c r="N5" s="10">
        <v>8</v>
      </c>
      <c r="O5" s="2">
        <v>9</v>
      </c>
      <c r="P5" s="2">
        <v>10</v>
      </c>
      <c r="Q5" s="2">
        <v>8</v>
      </c>
      <c r="R5" s="2">
        <v>12</v>
      </c>
      <c r="S5" s="2">
        <v>9</v>
      </c>
    </row>
    <row r="6" spans="1:20" ht="49.5" customHeight="1">
      <c r="A6" s="4">
        <v>1</v>
      </c>
      <c r="B6" s="70" t="s">
        <v>92</v>
      </c>
      <c r="C6" s="19" t="s">
        <v>1</v>
      </c>
      <c r="D6" s="51">
        <f t="shared" ref="D6:D15" si="0">E6+F6+G6+H6</f>
        <v>348000</v>
      </c>
      <c r="E6" s="51">
        <v>300324</v>
      </c>
      <c r="F6" s="51">
        <v>44196</v>
      </c>
      <c r="G6" s="52">
        <v>0</v>
      </c>
      <c r="H6" s="52">
        <v>3480</v>
      </c>
      <c r="I6" s="21"/>
      <c r="J6" s="21"/>
      <c r="K6" s="21"/>
      <c r="L6" s="22"/>
      <c r="M6" s="22"/>
      <c r="N6" s="21"/>
      <c r="O6" s="23"/>
      <c r="P6" s="36"/>
      <c r="Q6" s="83" t="s">
        <v>8</v>
      </c>
      <c r="R6" s="12"/>
      <c r="S6" s="39" t="s">
        <v>10</v>
      </c>
    </row>
    <row r="7" spans="1:20" ht="43.5" customHeight="1">
      <c r="A7" s="4">
        <v>2</v>
      </c>
      <c r="B7" s="70" t="s">
        <v>93</v>
      </c>
      <c r="C7" s="24" t="s">
        <v>1</v>
      </c>
      <c r="D7" s="53">
        <f t="shared" si="0"/>
        <v>174000</v>
      </c>
      <c r="E7" s="53">
        <v>150162</v>
      </c>
      <c r="F7" s="53">
        <v>22098</v>
      </c>
      <c r="G7" s="51">
        <v>0</v>
      </c>
      <c r="H7" s="54">
        <v>1740</v>
      </c>
      <c r="I7" s="21"/>
      <c r="J7" s="21"/>
      <c r="K7" s="21"/>
      <c r="L7" s="22"/>
      <c r="M7" s="22"/>
      <c r="N7" s="21"/>
      <c r="O7" s="26"/>
      <c r="P7" s="36"/>
      <c r="Q7" s="84"/>
      <c r="R7" s="12"/>
      <c r="S7" s="39" t="s">
        <v>10</v>
      </c>
    </row>
    <row r="8" spans="1:20" ht="45.75" customHeight="1">
      <c r="A8" s="8">
        <v>3</v>
      </c>
      <c r="B8" s="70" t="s">
        <v>94</v>
      </c>
      <c r="C8" s="24" t="s">
        <v>1</v>
      </c>
      <c r="D8" s="53">
        <f>E8+F8+G8+H8</f>
        <v>231750</v>
      </c>
      <c r="E8" s="53">
        <v>200000</v>
      </c>
      <c r="F8" s="53">
        <v>29432</v>
      </c>
      <c r="G8" s="51">
        <v>0</v>
      </c>
      <c r="H8" s="54">
        <v>2318</v>
      </c>
      <c r="I8" s="21"/>
      <c r="J8" s="21"/>
      <c r="K8" s="21"/>
      <c r="L8" s="22"/>
      <c r="M8" s="22"/>
      <c r="N8" s="21"/>
      <c r="O8" s="26"/>
      <c r="P8" s="36"/>
      <c r="Q8" s="84"/>
      <c r="R8" s="12"/>
      <c r="S8" s="39" t="s">
        <v>10</v>
      </c>
    </row>
    <row r="9" spans="1:20" ht="45" customHeight="1">
      <c r="A9" s="4">
        <v>4</v>
      </c>
      <c r="B9" s="71" t="s">
        <v>61</v>
      </c>
      <c r="C9" s="24" t="s">
        <v>2</v>
      </c>
      <c r="D9" s="53">
        <f>E9+F9+G9+H9</f>
        <v>174000</v>
      </c>
      <c r="E9" s="53">
        <v>150162</v>
      </c>
      <c r="F9" s="53">
        <v>22098</v>
      </c>
      <c r="G9" s="51">
        <v>0</v>
      </c>
      <c r="H9" s="54">
        <v>1740</v>
      </c>
      <c r="I9" s="21"/>
      <c r="J9" s="21"/>
      <c r="K9" s="21"/>
      <c r="L9" s="22"/>
      <c r="M9" s="22"/>
      <c r="N9" s="21"/>
      <c r="O9" s="26"/>
      <c r="P9" s="36"/>
      <c r="Q9" s="84"/>
      <c r="R9" s="12"/>
      <c r="S9" s="39" t="s">
        <v>11</v>
      </c>
      <c r="T9" s="42"/>
    </row>
    <row r="10" spans="1:20" ht="49.5" customHeight="1">
      <c r="A10" s="4">
        <v>5</v>
      </c>
      <c r="B10" s="71" t="s">
        <v>95</v>
      </c>
      <c r="C10" s="33" t="s">
        <v>5</v>
      </c>
      <c r="D10" s="53">
        <f>E10+F10+G10+H10</f>
        <v>231750</v>
      </c>
      <c r="E10" s="53">
        <v>200000</v>
      </c>
      <c r="F10" s="53">
        <v>29432</v>
      </c>
      <c r="G10" s="51">
        <v>0</v>
      </c>
      <c r="H10" s="54">
        <v>2318</v>
      </c>
      <c r="I10" s="21"/>
      <c r="J10" s="21"/>
      <c r="K10" s="21"/>
      <c r="L10" s="22"/>
      <c r="M10" s="22"/>
      <c r="N10" s="21"/>
      <c r="O10" s="26"/>
      <c r="P10" s="36"/>
      <c r="Q10" s="85"/>
      <c r="R10" s="12"/>
      <c r="S10" s="39" t="s">
        <v>13</v>
      </c>
      <c r="T10" s="42"/>
    </row>
    <row r="11" spans="1:20" ht="34.5" customHeight="1">
      <c r="A11" s="8">
        <v>6</v>
      </c>
      <c r="B11" s="71" t="s">
        <v>96</v>
      </c>
      <c r="C11" s="24" t="s">
        <v>1</v>
      </c>
      <c r="D11" s="53">
        <f>E11+F11+G11+H11</f>
        <v>579000</v>
      </c>
      <c r="E11" s="53">
        <v>499677</v>
      </c>
      <c r="F11" s="53">
        <v>73533</v>
      </c>
      <c r="G11" s="51">
        <v>0</v>
      </c>
      <c r="H11" s="54">
        <v>5790</v>
      </c>
      <c r="I11" s="21"/>
      <c r="J11" s="21"/>
      <c r="K11" s="21"/>
      <c r="L11" s="22"/>
      <c r="M11" s="22"/>
      <c r="N11" s="21"/>
      <c r="O11" s="26"/>
      <c r="P11" s="36"/>
      <c r="Q11" s="83" t="s">
        <v>20</v>
      </c>
      <c r="R11" s="12"/>
      <c r="S11" s="39" t="s">
        <v>10</v>
      </c>
      <c r="T11" s="49"/>
    </row>
    <row r="12" spans="1:20" s="9" customFormat="1" ht="60" customHeight="1">
      <c r="A12" s="4">
        <v>7</v>
      </c>
      <c r="B12" s="71" t="s">
        <v>125</v>
      </c>
      <c r="C12" s="33" t="s">
        <v>4</v>
      </c>
      <c r="D12" s="55">
        <f>E12+F12+G12+H12</f>
        <v>500000</v>
      </c>
      <c r="E12" s="55">
        <v>431500</v>
      </c>
      <c r="F12" s="55">
        <v>63500</v>
      </c>
      <c r="G12" s="56"/>
      <c r="H12" s="57">
        <v>5000</v>
      </c>
      <c r="I12" s="21"/>
      <c r="J12" s="21"/>
      <c r="K12" s="21"/>
      <c r="L12" s="22"/>
      <c r="M12" s="29"/>
      <c r="N12" s="29"/>
      <c r="O12" s="30"/>
      <c r="P12" s="36"/>
      <c r="Q12" s="84"/>
      <c r="R12" s="14"/>
      <c r="S12" s="39" t="s">
        <v>48</v>
      </c>
      <c r="T12" s="42"/>
    </row>
    <row r="13" spans="1:20" ht="50.25" customHeight="1">
      <c r="A13" s="4">
        <v>8</v>
      </c>
      <c r="B13" s="71" t="s">
        <v>97</v>
      </c>
      <c r="C13" s="27" t="s">
        <v>2</v>
      </c>
      <c r="D13" s="53">
        <f t="shared" ref="D13" si="1">E13+F13+G13+H13</f>
        <v>500000</v>
      </c>
      <c r="E13" s="53">
        <v>431500</v>
      </c>
      <c r="F13" s="53">
        <v>63500</v>
      </c>
      <c r="G13" s="51">
        <v>0</v>
      </c>
      <c r="H13" s="54">
        <v>5000</v>
      </c>
      <c r="I13" s="21"/>
      <c r="J13" s="21"/>
      <c r="K13" s="21"/>
      <c r="L13" s="22"/>
      <c r="M13" s="25"/>
      <c r="N13" s="25"/>
      <c r="O13" s="26"/>
      <c r="P13" s="30"/>
      <c r="Q13" s="84"/>
      <c r="R13" s="12"/>
      <c r="S13" s="39" t="s">
        <v>11</v>
      </c>
      <c r="T13" s="42"/>
    </row>
    <row r="14" spans="1:20" ht="39" customHeight="1">
      <c r="A14" s="8">
        <v>9</v>
      </c>
      <c r="B14" s="71" t="s">
        <v>98</v>
      </c>
      <c r="C14" s="24" t="s">
        <v>1</v>
      </c>
      <c r="D14" s="58">
        <f t="shared" si="0"/>
        <v>250000</v>
      </c>
      <c r="E14" s="54">
        <v>215750</v>
      </c>
      <c r="F14" s="54">
        <v>31750</v>
      </c>
      <c r="G14" s="52">
        <v>0</v>
      </c>
      <c r="H14" s="54">
        <v>2500</v>
      </c>
      <c r="I14" s="21"/>
      <c r="J14" s="21"/>
      <c r="K14" s="21"/>
      <c r="L14" s="22"/>
      <c r="M14" s="25"/>
      <c r="N14" s="25"/>
      <c r="O14" s="26"/>
      <c r="P14" s="30"/>
      <c r="Q14" s="84"/>
      <c r="R14" s="12"/>
      <c r="S14" s="39" t="s">
        <v>10</v>
      </c>
    </row>
    <row r="15" spans="1:20" ht="51.75" customHeight="1">
      <c r="A15" s="4">
        <v>10</v>
      </c>
      <c r="B15" s="71" t="s">
        <v>99</v>
      </c>
      <c r="C15" s="27" t="s">
        <v>2</v>
      </c>
      <c r="D15" s="58">
        <f t="shared" si="0"/>
        <v>300000</v>
      </c>
      <c r="E15" s="54">
        <v>258900</v>
      </c>
      <c r="F15" s="54">
        <v>38100</v>
      </c>
      <c r="G15" s="52">
        <v>0</v>
      </c>
      <c r="H15" s="54">
        <v>3000</v>
      </c>
      <c r="I15" s="21"/>
      <c r="J15" s="21"/>
      <c r="K15" s="21"/>
      <c r="L15" s="22"/>
      <c r="M15" s="25"/>
      <c r="N15" s="25"/>
      <c r="O15" s="26"/>
      <c r="P15" s="30"/>
      <c r="Q15" s="84"/>
      <c r="R15" s="12"/>
      <c r="S15" s="39" t="s">
        <v>11</v>
      </c>
      <c r="T15" s="42"/>
    </row>
    <row r="16" spans="1:20" ht="30" customHeight="1">
      <c r="A16" s="4">
        <v>11</v>
      </c>
      <c r="B16" s="71" t="s">
        <v>100</v>
      </c>
      <c r="C16" s="27" t="s">
        <v>2</v>
      </c>
      <c r="D16" s="54">
        <f t="shared" ref="D16:D76" si="2">E16+F16+H16</f>
        <v>60000</v>
      </c>
      <c r="E16" s="54">
        <v>51780</v>
      </c>
      <c r="F16" s="54">
        <v>7620</v>
      </c>
      <c r="G16" s="51">
        <v>0</v>
      </c>
      <c r="H16" s="54">
        <v>600</v>
      </c>
      <c r="I16" s="21"/>
      <c r="J16" s="21"/>
      <c r="K16" s="21"/>
      <c r="L16" s="22"/>
      <c r="M16" s="22"/>
      <c r="N16" s="21"/>
      <c r="O16" s="26"/>
      <c r="P16" s="36"/>
      <c r="Q16" s="84"/>
      <c r="R16" s="12"/>
      <c r="S16" s="39" t="s">
        <v>11</v>
      </c>
      <c r="T16" s="42"/>
    </row>
    <row r="17" spans="1:20" ht="55.5" customHeight="1">
      <c r="A17" s="8">
        <v>12</v>
      </c>
      <c r="B17" s="71" t="s">
        <v>101</v>
      </c>
      <c r="C17" s="27" t="s">
        <v>2</v>
      </c>
      <c r="D17" s="57">
        <f t="shared" si="2"/>
        <v>60000</v>
      </c>
      <c r="E17" s="54">
        <v>51780</v>
      </c>
      <c r="F17" s="54">
        <v>7620</v>
      </c>
      <c r="G17" s="51">
        <v>0</v>
      </c>
      <c r="H17" s="54">
        <v>600</v>
      </c>
      <c r="I17" s="21"/>
      <c r="J17" s="21"/>
      <c r="K17" s="21"/>
      <c r="L17" s="22"/>
      <c r="M17" s="20"/>
      <c r="N17" s="20"/>
      <c r="O17" s="31"/>
      <c r="P17" s="66"/>
      <c r="Q17" s="84"/>
      <c r="R17" s="12"/>
      <c r="S17" s="39" t="s">
        <v>11</v>
      </c>
      <c r="T17" s="42"/>
    </row>
    <row r="18" spans="1:20" ht="35.25" customHeight="1">
      <c r="A18" s="4">
        <v>13</v>
      </c>
      <c r="B18" s="71" t="s">
        <v>102</v>
      </c>
      <c r="C18" s="27" t="s">
        <v>2</v>
      </c>
      <c r="D18" s="58">
        <f t="shared" si="2"/>
        <v>60000</v>
      </c>
      <c r="E18" s="52">
        <v>51780</v>
      </c>
      <c r="F18" s="52">
        <v>7620</v>
      </c>
      <c r="G18" s="51">
        <v>0</v>
      </c>
      <c r="H18" s="52">
        <v>600</v>
      </c>
      <c r="I18" s="21"/>
      <c r="J18" s="21"/>
      <c r="K18" s="21"/>
      <c r="L18" s="22"/>
      <c r="M18" s="22"/>
      <c r="N18" s="21"/>
      <c r="O18" s="23"/>
      <c r="P18" s="36"/>
      <c r="Q18" s="84"/>
      <c r="R18" s="15"/>
      <c r="S18" s="39" t="s">
        <v>11</v>
      </c>
      <c r="T18" s="42"/>
    </row>
    <row r="19" spans="1:20" ht="49.5" customHeight="1">
      <c r="A19" s="4">
        <v>14</v>
      </c>
      <c r="B19" s="71" t="s">
        <v>103</v>
      </c>
      <c r="C19" s="27" t="s">
        <v>2</v>
      </c>
      <c r="D19" s="59">
        <f t="shared" si="2"/>
        <v>60000</v>
      </c>
      <c r="E19" s="52">
        <v>51780</v>
      </c>
      <c r="F19" s="52">
        <v>7620</v>
      </c>
      <c r="G19" s="51">
        <v>0</v>
      </c>
      <c r="H19" s="52">
        <v>600</v>
      </c>
      <c r="I19" s="21"/>
      <c r="J19" s="21"/>
      <c r="K19" s="21"/>
      <c r="L19" s="22"/>
      <c r="M19" s="20"/>
      <c r="N19" s="20"/>
      <c r="O19" s="23"/>
      <c r="P19" s="66"/>
      <c r="Q19" s="85"/>
      <c r="R19" s="15"/>
      <c r="S19" s="39" t="s">
        <v>11</v>
      </c>
      <c r="T19" s="42"/>
    </row>
    <row r="20" spans="1:20" ht="69.75" customHeight="1">
      <c r="A20" s="8">
        <v>15</v>
      </c>
      <c r="B20" s="67" t="s">
        <v>104</v>
      </c>
      <c r="C20" s="33" t="s">
        <v>2</v>
      </c>
      <c r="D20" s="60">
        <f t="shared" si="2"/>
        <v>935860</v>
      </c>
      <c r="E20" s="60">
        <v>807650</v>
      </c>
      <c r="F20" s="60">
        <v>118850</v>
      </c>
      <c r="G20" s="61">
        <v>0</v>
      </c>
      <c r="H20" s="60">
        <v>9360</v>
      </c>
      <c r="I20" s="21"/>
      <c r="J20" s="21"/>
      <c r="K20" s="21"/>
      <c r="L20" s="22"/>
      <c r="M20" s="22"/>
      <c r="N20" s="21"/>
      <c r="O20" s="34"/>
      <c r="P20" s="65"/>
      <c r="Q20" s="48" t="s">
        <v>21</v>
      </c>
      <c r="R20" s="15"/>
      <c r="S20" s="39" t="s">
        <v>11</v>
      </c>
      <c r="T20" s="42"/>
    </row>
    <row r="21" spans="1:20" ht="33" customHeight="1">
      <c r="A21" s="4">
        <v>16</v>
      </c>
      <c r="B21" s="68" t="s">
        <v>62</v>
      </c>
      <c r="C21" s="33" t="s">
        <v>1</v>
      </c>
      <c r="D21" s="59">
        <f>E21+F21+H21</f>
        <v>526436</v>
      </c>
      <c r="E21" s="52">
        <v>454314</v>
      </c>
      <c r="F21" s="52">
        <v>66857</v>
      </c>
      <c r="G21" s="51">
        <v>0</v>
      </c>
      <c r="H21" s="52">
        <v>5265</v>
      </c>
      <c r="I21" s="21"/>
      <c r="J21" s="21"/>
      <c r="K21" s="21"/>
      <c r="L21" s="22"/>
      <c r="M21" s="22"/>
      <c r="N21" s="21"/>
      <c r="O21" s="23"/>
      <c r="P21" s="36"/>
      <c r="Q21" s="40"/>
      <c r="R21" s="15"/>
      <c r="S21" s="39" t="s">
        <v>10</v>
      </c>
    </row>
    <row r="22" spans="1:20" s="9" customFormat="1" ht="34.5" customHeight="1">
      <c r="A22" s="4">
        <v>17</v>
      </c>
      <c r="B22" s="68" t="s">
        <v>63</v>
      </c>
      <c r="C22" s="33" t="s">
        <v>1</v>
      </c>
      <c r="D22" s="59">
        <f t="shared" si="2"/>
        <v>196375</v>
      </c>
      <c r="E22" s="59">
        <v>169471</v>
      </c>
      <c r="F22" s="59">
        <v>24940</v>
      </c>
      <c r="G22" s="51">
        <v>0</v>
      </c>
      <c r="H22" s="52">
        <v>1964</v>
      </c>
      <c r="I22" s="21"/>
      <c r="J22" s="21"/>
      <c r="K22" s="21"/>
      <c r="L22" s="22"/>
      <c r="M22" s="22"/>
      <c r="N22" s="21"/>
      <c r="O22" s="36"/>
      <c r="P22" s="36"/>
      <c r="Q22" s="40"/>
      <c r="R22" s="17"/>
      <c r="S22" s="39" t="s">
        <v>10</v>
      </c>
    </row>
    <row r="23" spans="1:20" s="9" customFormat="1" ht="33" customHeight="1">
      <c r="A23" s="8">
        <v>18</v>
      </c>
      <c r="B23" s="68" t="s">
        <v>105</v>
      </c>
      <c r="C23" s="33" t="s">
        <v>1</v>
      </c>
      <c r="D23" s="59">
        <f t="shared" si="2"/>
        <v>133032</v>
      </c>
      <c r="E23" s="59">
        <v>114807</v>
      </c>
      <c r="F23" s="59">
        <v>16895</v>
      </c>
      <c r="G23" s="56"/>
      <c r="H23" s="52">
        <v>1330</v>
      </c>
      <c r="I23" s="21"/>
      <c r="J23" s="21"/>
      <c r="K23" s="21"/>
      <c r="L23" s="22"/>
      <c r="M23" s="22"/>
      <c r="N23" s="21"/>
      <c r="O23" s="36"/>
      <c r="P23" s="36"/>
      <c r="Q23" s="40"/>
      <c r="R23" s="17"/>
      <c r="S23" s="39" t="s">
        <v>10</v>
      </c>
    </row>
    <row r="24" spans="1:20" ht="33" customHeight="1">
      <c r="A24" s="4">
        <v>19</v>
      </c>
      <c r="B24" s="68" t="s">
        <v>64</v>
      </c>
      <c r="C24" s="33" t="s">
        <v>1</v>
      </c>
      <c r="D24" s="59">
        <f t="shared" si="2"/>
        <v>400000</v>
      </c>
      <c r="E24" s="52">
        <v>345200</v>
      </c>
      <c r="F24" s="52">
        <v>50800</v>
      </c>
      <c r="G24" s="51">
        <v>0</v>
      </c>
      <c r="H24" s="52">
        <v>4000</v>
      </c>
      <c r="I24" s="21"/>
      <c r="J24" s="21"/>
      <c r="K24" s="21"/>
      <c r="L24" s="22"/>
      <c r="M24" s="22"/>
      <c r="N24" s="21"/>
      <c r="O24" s="23"/>
      <c r="P24" s="36"/>
      <c r="Q24" s="40"/>
      <c r="R24" s="15"/>
      <c r="S24" s="39" t="s">
        <v>10</v>
      </c>
    </row>
    <row r="25" spans="1:20" ht="33" customHeight="1">
      <c r="A25" s="4">
        <v>20</v>
      </c>
      <c r="B25" s="68" t="s">
        <v>65</v>
      </c>
      <c r="C25" s="33" t="s">
        <v>1</v>
      </c>
      <c r="D25" s="60">
        <f t="shared" si="2"/>
        <v>343167</v>
      </c>
      <c r="E25" s="60">
        <v>296153</v>
      </c>
      <c r="F25" s="60">
        <v>43582</v>
      </c>
      <c r="G25" s="61">
        <v>0</v>
      </c>
      <c r="H25" s="52">
        <v>3432</v>
      </c>
      <c r="I25" s="21"/>
      <c r="J25" s="21"/>
      <c r="K25" s="21"/>
      <c r="L25" s="22"/>
      <c r="M25" s="22"/>
      <c r="N25" s="21"/>
      <c r="O25" s="34"/>
      <c r="P25" s="36"/>
      <c r="Q25" s="40"/>
      <c r="R25" s="16"/>
      <c r="S25" s="39" t="s">
        <v>10</v>
      </c>
    </row>
    <row r="26" spans="1:20" ht="33" customHeight="1">
      <c r="A26" s="8">
        <v>21</v>
      </c>
      <c r="B26" s="68" t="s">
        <v>66</v>
      </c>
      <c r="C26" s="33" t="s">
        <v>1</v>
      </c>
      <c r="D26" s="59">
        <f t="shared" si="2"/>
        <v>1197030</v>
      </c>
      <c r="E26" s="52">
        <v>1033037</v>
      </c>
      <c r="F26" s="52">
        <v>152023</v>
      </c>
      <c r="G26" s="51">
        <v>0</v>
      </c>
      <c r="H26" s="52">
        <v>11970</v>
      </c>
      <c r="I26" s="21"/>
      <c r="J26" s="21"/>
      <c r="K26" s="21"/>
      <c r="L26" s="22"/>
      <c r="M26" s="22"/>
      <c r="N26" s="21"/>
      <c r="O26" s="23"/>
      <c r="P26" s="36"/>
      <c r="Q26" s="40"/>
      <c r="R26" s="15"/>
      <c r="S26" s="39" t="s">
        <v>10</v>
      </c>
    </row>
    <row r="27" spans="1:20" ht="33" customHeight="1">
      <c r="A27" s="4">
        <v>22</v>
      </c>
      <c r="B27" s="68" t="s">
        <v>67</v>
      </c>
      <c r="C27" s="33" t="s">
        <v>1</v>
      </c>
      <c r="D27" s="59">
        <f t="shared" si="2"/>
        <v>4500000</v>
      </c>
      <c r="E27" s="52">
        <v>3883500</v>
      </c>
      <c r="F27" s="52">
        <v>571500</v>
      </c>
      <c r="G27" s="51"/>
      <c r="H27" s="52">
        <v>45000</v>
      </c>
      <c r="I27" s="21"/>
      <c r="J27" s="21"/>
      <c r="K27" s="21"/>
      <c r="L27" s="22"/>
      <c r="M27" s="22"/>
      <c r="N27" s="21"/>
      <c r="O27" s="23"/>
      <c r="P27" s="86"/>
      <c r="Q27" s="40"/>
      <c r="R27" s="15"/>
      <c r="S27" s="39" t="s">
        <v>10</v>
      </c>
    </row>
    <row r="28" spans="1:20" ht="54" customHeight="1">
      <c r="A28" s="4">
        <v>23</v>
      </c>
      <c r="B28" s="70" t="s">
        <v>68</v>
      </c>
      <c r="C28" s="33" t="s">
        <v>1</v>
      </c>
      <c r="D28" s="59">
        <f t="shared" si="2"/>
        <v>492000</v>
      </c>
      <c r="E28" s="52">
        <v>424596</v>
      </c>
      <c r="F28" s="52">
        <v>62484</v>
      </c>
      <c r="G28" s="51">
        <v>0</v>
      </c>
      <c r="H28" s="52">
        <v>4920</v>
      </c>
      <c r="I28" s="21"/>
      <c r="J28" s="21"/>
      <c r="K28" s="21"/>
      <c r="L28" s="22"/>
      <c r="M28" s="37"/>
      <c r="N28" s="37"/>
      <c r="O28" s="23"/>
      <c r="P28" s="87"/>
      <c r="Q28" s="40"/>
      <c r="R28" s="15"/>
      <c r="S28" s="39" t="s">
        <v>10</v>
      </c>
    </row>
    <row r="29" spans="1:20" s="9" customFormat="1" ht="51.75" customHeight="1">
      <c r="A29" s="8">
        <v>24</v>
      </c>
      <c r="B29" s="69" t="s">
        <v>69</v>
      </c>
      <c r="C29" s="33" t="s">
        <v>1</v>
      </c>
      <c r="D29" s="59">
        <f t="shared" si="2"/>
        <v>1584500</v>
      </c>
      <c r="E29" s="59">
        <v>1367423</v>
      </c>
      <c r="F29" s="59">
        <v>201232</v>
      </c>
      <c r="G29" s="51">
        <v>0</v>
      </c>
      <c r="H29" s="59">
        <v>15845</v>
      </c>
      <c r="I29" s="21"/>
      <c r="J29" s="21"/>
      <c r="K29" s="21"/>
      <c r="L29" s="22"/>
      <c r="M29" s="22"/>
      <c r="N29" s="21"/>
      <c r="O29" s="36"/>
      <c r="P29" s="36"/>
      <c r="Q29" s="40"/>
      <c r="R29" s="17"/>
      <c r="S29" s="39" t="s">
        <v>10</v>
      </c>
    </row>
    <row r="30" spans="1:20" ht="30.75" customHeight="1">
      <c r="A30" s="4">
        <v>25</v>
      </c>
      <c r="B30" s="69" t="s">
        <v>70</v>
      </c>
      <c r="C30" s="33" t="s">
        <v>1</v>
      </c>
      <c r="D30" s="59">
        <f t="shared" si="2"/>
        <v>650000</v>
      </c>
      <c r="E30" s="52">
        <v>560950</v>
      </c>
      <c r="F30" s="52">
        <v>82550</v>
      </c>
      <c r="G30" s="51">
        <v>0</v>
      </c>
      <c r="H30" s="52">
        <v>6500</v>
      </c>
      <c r="I30" s="21"/>
      <c r="J30" s="21"/>
      <c r="K30" s="21"/>
      <c r="L30" s="22"/>
      <c r="M30" s="22"/>
      <c r="N30" s="21"/>
      <c r="O30" s="23"/>
      <c r="P30" s="66"/>
      <c r="Q30" s="13"/>
      <c r="R30" s="15"/>
      <c r="S30" s="39" t="s">
        <v>10</v>
      </c>
    </row>
    <row r="31" spans="1:20" ht="50.25" customHeight="1">
      <c r="A31" s="4">
        <v>26</v>
      </c>
      <c r="B31" s="69" t="s">
        <v>59</v>
      </c>
      <c r="C31" s="33" t="s">
        <v>1</v>
      </c>
      <c r="D31" s="59">
        <f t="shared" si="2"/>
        <v>1080000</v>
      </c>
      <c r="E31" s="52">
        <v>932040</v>
      </c>
      <c r="F31" s="52">
        <v>137160</v>
      </c>
      <c r="G31" s="51">
        <v>0</v>
      </c>
      <c r="H31" s="52">
        <v>10800</v>
      </c>
      <c r="I31" s="21"/>
      <c r="J31" s="21"/>
      <c r="K31" s="21"/>
      <c r="L31" s="22"/>
      <c r="M31" s="22"/>
      <c r="N31" s="21"/>
      <c r="O31" s="23"/>
      <c r="P31" s="36"/>
      <c r="Q31" s="11"/>
      <c r="R31" s="15"/>
      <c r="S31" s="39" t="s">
        <v>10</v>
      </c>
    </row>
    <row r="32" spans="1:20" ht="32.25" customHeight="1">
      <c r="A32" s="8">
        <v>27</v>
      </c>
      <c r="B32" s="69" t="s">
        <v>71</v>
      </c>
      <c r="C32" s="33" t="s">
        <v>1</v>
      </c>
      <c r="D32" s="59">
        <f t="shared" si="2"/>
        <v>90000</v>
      </c>
      <c r="E32" s="52">
        <v>77670</v>
      </c>
      <c r="F32" s="52">
        <v>11430</v>
      </c>
      <c r="G32" s="51">
        <v>0</v>
      </c>
      <c r="H32" s="52">
        <v>900</v>
      </c>
      <c r="I32" s="21"/>
      <c r="J32" s="21"/>
      <c r="K32" s="21"/>
      <c r="L32" s="22"/>
      <c r="M32" s="22"/>
      <c r="N32" s="21"/>
      <c r="O32" s="23"/>
      <c r="P32" s="66"/>
      <c r="Q32" s="11"/>
      <c r="R32" s="15"/>
      <c r="S32" s="39" t="s">
        <v>10</v>
      </c>
    </row>
    <row r="33" spans="1:19" ht="35.25" customHeight="1">
      <c r="A33" s="4">
        <v>28</v>
      </c>
      <c r="B33" s="69" t="s">
        <v>91</v>
      </c>
      <c r="C33" s="33" t="s">
        <v>1</v>
      </c>
      <c r="D33" s="59">
        <f t="shared" si="2"/>
        <v>191718</v>
      </c>
      <c r="E33" s="52">
        <v>165453</v>
      </c>
      <c r="F33" s="52">
        <v>24347</v>
      </c>
      <c r="G33" s="51">
        <v>0</v>
      </c>
      <c r="H33" s="52">
        <v>1918</v>
      </c>
      <c r="I33" s="21"/>
      <c r="J33" s="21"/>
      <c r="K33" s="21"/>
      <c r="L33" s="22"/>
      <c r="M33" s="22"/>
      <c r="N33" s="21"/>
      <c r="O33" s="23"/>
      <c r="P33" s="66"/>
      <c r="Q33" s="11"/>
      <c r="R33" s="15"/>
      <c r="S33" s="39" t="s">
        <v>10</v>
      </c>
    </row>
    <row r="34" spans="1:19" ht="35.25" customHeight="1">
      <c r="A34" s="4">
        <v>29</v>
      </c>
      <c r="B34" s="69" t="s">
        <v>60</v>
      </c>
      <c r="C34" s="33" t="s">
        <v>1</v>
      </c>
      <c r="D34" s="59">
        <f t="shared" si="2"/>
        <v>37621</v>
      </c>
      <c r="E34" s="52">
        <v>32467</v>
      </c>
      <c r="F34" s="52">
        <v>4778</v>
      </c>
      <c r="G34" s="51">
        <v>0</v>
      </c>
      <c r="H34" s="52">
        <v>376</v>
      </c>
      <c r="I34" s="21"/>
      <c r="J34" s="21"/>
      <c r="K34" s="21"/>
      <c r="L34" s="22"/>
      <c r="M34" s="22"/>
      <c r="N34" s="21"/>
      <c r="O34" s="23"/>
      <c r="P34" s="36"/>
      <c r="Q34" s="40"/>
      <c r="R34" s="15"/>
      <c r="S34" s="39" t="s">
        <v>10</v>
      </c>
    </row>
    <row r="35" spans="1:19" ht="35.25" customHeight="1">
      <c r="A35" s="8">
        <v>30</v>
      </c>
      <c r="B35" s="70" t="s">
        <v>72</v>
      </c>
      <c r="C35" s="33" t="s">
        <v>1</v>
      </c>
      <c r="D35" s="59">
        <f t="shared" si="2"/>
        <v>3673210</v>
      </c>
      <c r="E35" s="52">
        <v>3169980</v>
      </c>
      <c r="F35" s="52">
        <v>466497</v>
      </c>
      <c r="G35" s="51">
        <v>0</v>
      </c>
      <c r="H35" s="52">
        <v>36733</v>
      </c>
      <c r="I35" s="21"/>
      <c r="J35" s="21"/>
      <c r="K35" s="21"/>
      <c r="L35" s="22"/>
      <c r="M35" s="22"/>
      <c r="N35" s="21"/>
      <c r="O35" s="23"/>
      <c r="P35" s="36"/>
      <c r="Q35" s="38"/>
      <c r="R35" s="15"/>
      <c r="S35" s="39" t="s">
        <v>10</v>
      </c>
    </row>
    <row r="36" spans="1:19" ht="35.25" customHeight="1">
      <c r="A36" s="4">
        <v>31</v>
      </c>
      <c r="B36" s="70" t="s">
        <v>22</v>
      </c>
      <c r="C36" s="33" t="s">
        <v>1</v>
      </c>
      <c r="D36" s="59">
        <f t="shared" si="2"/>
        <v>8671524</v>
      </c>
      <c r="E36" s="52">
        <v>7483525</v>
      </c>
      <c r="F36" s="52">
        <v>1101283</v>
      </c>
      <c r="G36" s="51">
        <v>0</v>
      </c>
      <c r="H36" s="52">
        <v>86716</v>
      </c>
      <c r="I36" s="21"/>
      <c r="J36" s="21"/>
      <c r="K36" s="21"/>
      <c r="L36" s="22"/>
      <c r="M36" s="22"/>
      <c r="N36" s="21"/>
      <c r="O36" s="23"/>
      <c r="P36" s="66"/>
      <c r="Q36" s="18"/>
      <c r="R36" s="15"/>
      <c r="S36" s="39" t="s">
        <v>10</v>
      </c>
    </row>
    <row r="37" spans="1:19" ht="35.25" customHeight="1">
      <c r="A37" s="4">
        <v>32</v>
      </c>
      <c r="B37" s="71" t="s">
        <v>23</v>
      </c>
      <c r="C37" s="33" t="s">
        <v>1</v>
      </c>
      <c r="D37" s="59">
        <f t="shared" si="2"/>
        <v>10000000</v>
      </c>
      <c r="E37" s="52">
        <v>8630000</v>
      </c>
      <c r="F37" s="52">
        <v>1270000</v>
      </c>
      <c r="G37" s="51">
        <v>0</v>
      </c>
      <c r="H37" s="52">
        <v>100000</v>
      </c>
      <c r="I37" s="21"/>
      <c r="J37" s="21"/>
      <c r="K37" s="21"/>
      <c r="L37" s="22"/>
      <c r="M37" s="22"/>
      <c r="N37" s="21"/>
      <c r="O37" s="23"/>
      <c r="P37" s="66"/>
      <c r="Q37" s="18"/>
      <c r="R37" s="15"/>
      <c r="S37" s="39" t="s">
        <v>10</v>
      </c>
    </row>
    <row r="38" spans="1:19" s="9" customFormat="1" ht="35.25" customHeight="1">
      <c r="A38" s="8">
        <v>33</v>
      </c>
      <c r="B38" s="71" t="s">
        <v>24</v>
      </c>
      <c r="C38" s="35" t="s">
        <v>1</v>
      </c>
      <c r="D38" s="59">
        <f t="shared" si="2"/>
        <v>780320</v>
      </c>
      <c r="E38" s="59">
        <v>673416</v>
      </c>
      <c r="F38" s="59">
        <v>99100</v>
      </c>
      <c r="G38" s="51">
        <v>0</v>
      </c>
      <c r="H38" s="59">
        <v>7804</v>
      </c>
      <c r="I38" s="21"/>
      <c r="J38" s="32"/>
      <c r="K38" s="32"/>
      <c r="L38" s="32"/>
      <c r="M38" s="32"/>
      <c r="N38" s="32"/>
      <c r="O38" s="31"/>
      <c r="P38" s="66"/>
      <c r="Q38" s="39"/>
      <c r="R38" s="17"/>
      <c r="S38" s="39" t="s">
        <v>10</v>
      </c>
    </row>
    <row r="39" spans="1:19" s="9" customFormat="1" ht="35.25" customHeight="1">
      <c r="A39" s="4">
        <v>34</v>
      </c>
      <c r="B39" s="71" t="s">
        <v>25</v>
      </c>
      <c r="C39" s="35" t="s">
        <v>1</v>
      </c>
      <c r="D39" s="59">
        <f t="shared" si="2"/>
        <v>4500000</v>
      </c>
      <c r="E39" s="59">
        <v>3883500</v>
      </c>
      <c r="F39" s="59">
        <v>571500</v>
      </c>
      <c r="G39" s="51">
        <v>0</v>
      </c>
      <c r="H39" s="59">
        <v>45000</v>
      </c>
      <c r="I39" s="21"/>
      <c r="J39" s="32"/>
      <c r="K39" s="32"/>
      <c r="L39" s="32"/>
      <c r="M39" s="32"/>
      <c r="N39" s="32"/>
      <c r="O39" s="36"/>
      <c r="P39" s="66"/>
      <c r="Q39" s="39"/>
      <c r="R39" s="17"/>
      <c r="S39" s="39" t="s">
        <v>10</v>
      </c>
    </row>
    <row r="40" spans="1:19" s="9" customFormat="1" ht="35.25" customHeight="1">
      <c r="A40" s="4">
        <v>35</v>
      </c>
      <c r="B40" s="70" t="s">
        <v>26</v>
      </c>
      <c r="C40" s="35" t="s">
        <v>1</v>
      </c>
      <c r="D40" s="59">
        <f t="shared" si="2"/>
        <v>3990425</v>
      </c>
      <c r="E40" s="59">
        <v>3443737</v>
      </c>
      <c r="F40" s="59">
        <v>506783</v>
      </c>
      <c r="G40" s="51">
        <v>0</v>
      </c>
      <c r="H40" s="59">
        <v>39905</v>
      </c>
      <c r="I40" s="21"/>
      <c r="J40" s="32"/>
      <c r="K40" s="32"/>
      <c r="L40" s="32"/>
      <c r="M40" s="32"/>
      <c r="N40" s="41"/>
      <c r="O40" s="36"/>
      <c r="P40" s="66"/>
      <c r="Q40" s="39"/>
      <c r="R40" s="17"/>
      <c r="S40" s="39" t="s">
        <v>10</v>
      </c>
    </row>
    <row r="41" spans="1:19" s="9" customFormat="1" ht="35.25" customHeight="1">
      <c r="A41" s="8">
        <v>36</v>
      </c>
      <c r="B41" s="70" t="s">
        <v>27</v>
      </c>
      <c r="C41" s="35" t="s">
        <v>1</v>
      </c>
      <c r="D41" s="59">
        <f t="shared" si="2"/>
        <v>6370482</v>
      </c>
      <c r="E41" s="59">
        <v>5497726</v>
      </c>
      <c r="F41" s="59">
        <v>809051</v>
      </c>
      <c r="G41" s="51">
        <v>0</v>
      </c>
      <c r="H41" s="59">
        <v>63705</v>
      </c>
      <c r="I41" s="21"/>
      <c r="J41" s="32"/>
      <c r="K41" s="32"/>
      <c r="L41" s="32"/>
      <c r="M41" s="32"/>
      <c r="N41" s="41"/>
      <c r="O41" s="36"/>
      <c r="P41" s="66"/>
      <c r="Q41" s="39"/>
      <c r="R41" s="17"/>
      <c r="S41" s="39" t="s">
        <v>10</v>
      </c>
    </row>
    <row r="42" spans="1:19" s="9" customFormat="1" ht="35.25" customHeight="1">
      <c r="A42" s="4">
        <v>37</v>
      </c>
      <c r="B42" s="70" t="s">
        <v>28</v>
      </c>
      <c r="C42" s="35" t="s">
        <v>1</v>
      </c>
      <c r="D42" s="59">
        <f t="shared" si="2"/>
        <v>1502000</v>
      </c>
      <c r="E42" s="59">
        <v>1296226</v>
      </c>
      <c r="F42" s="59">
        <v>190754</v>
      </c>
      <c r="G42" s="51">
        <v>0</v>
      </c>
      <c r="H42" s="59">
        <v>15020</v>
      </c>
      <c r="I42" s="21"/>
      <c r="J42" s="32"/>
      <c r="K42" s="32"/>
      <c r="L42" s="32"/>
      <c r="M42" s="32"/>
      <c r="N42" s="41"/>
      <c r="O42" s="36"/>
      <c r="P42" s="66"/>
      <c r="Q42" s="39"/>
      <c r="R42" s="17"/>
      <c r="S42" s="39" t="s">
        <v>10</v>
      </c>
    </row>
    <row r="43" spans="1:19" s="9" customFormat="1" ht="35.25" customHeight="1">
      <c r="A43" s="4">
        <v>38</v>
      </c>
      <c r="B43" s="70" t="s">
        <v>29</v>
      </c>
      <c r="C43" s="35" t="s">
        <v>1</v>
      </c>
      <c r="D43" s="59">
        <f t="shared" si="2"/>
        <v>77850</v>
      </c>
      <c r="E43" s="59">
        <v>67185</v>
      </c>
      <c r="F43" s="59">
        <v>9886</v>
      </c>
      <c r="G43" s="51">
        <v>0</v>
      </c>
      <c r="H43" s="59">
        <v>779</v>
      </c>
      <c r="I43" s="21"/>
      <c r="J43" s="32"/>
      <c r="K43" s="32"/>
      <c r="L43" s="32"/>
      <c r="M43" s="32"/>
      <c r="N43" s="41"/>
      <c r="O43" s="36"/>
      <c r="P43" s="66"/>
      <c r="Q43" s="39"/>
      <c r="R43" s="17"/>
      <c r="S43" s="39" t="s">
        <v>10</v>
      </c>
    </row>
    <row r="44" spans="1:19" s="9" customFormat="1" ht="35.25" customHeight="1">
      <c r="A44" s="8">
        <v>39</v>
      </c>
      <c r="B44" s="68" t="s">
        <v>30</v>
      </c>
      <c r="C44" s="35" t="s">
        <v>1</v>
      </c>
      <c r="D44" s="59">
        <f t="shared" si="2"/>
        <v>321367</v>
      </c>
      <c r="E44" s="59">
        <v>277340</v>
      </c>
      <c r="F44" s="59">
        <v>40813</v>
      </c>
      <c r="G44" s="51">
        <v>0</v>
      </c>
      <c r="H44" s="59">
        <v>3214</v>
      </c>
      <c r="I44" s="21"/>
      <c r="J44" s="32"/>
      <c r="K44" s="32"/>
      <c r="L44" s="32"/>
      <c r="M44" s="32"/>
      <c r="N44" s="41"/>
      <c r="O44" s="36"/>
      <c r="P44" s="66"/>
      <c r="Q44" s="39"/>
      <c r="R44" s="17"/>
      <c r="S44" s="39" t="s">
        <v>10</v>
      </c>
    </row>
    <row r="45" spans="1:19" s="9" customFormat="1" ht="35.25" customHeight="1">
      <c r="A45" s="4">
        <v>40</v>
      </c>
      <c r="B45" s="70" t="s">
        <v>31</v>
      </c>
      <c r="C45" s="35" t="s">
        <v>1</v>
      </c>
      <c r="D45" s="59">
        <f t="shared" si="2"/>
        <v>75094</v>
      </c>
      <c r="E45" s="59">
        <v>64807</v>
      </c>
      <c r="F45" s="59">
        <v>9536</v>
      </c>
      <c r="G45" s="51">
        <v>0</v>
      </c>
      <c r="H45" s="59">
        <v>751</v>
      </c>
      <c r="I45" s="21"/>
      <c r="J45" s="32"/>
      <c r="K45" s="32"/>
      <c r="L45" s="32"/>
      <c r="M45" s="32"/>
      <c r="N45" s="41"/>
      <c r="O45" s="36"/>
      <c r="P45" s="66"/>
      <c r="Q45" s="39"/>
      <c r="R45" s="17"/>
      <c r="S45" s="39" t="s">
        <v>10</v>
      </c>
    </row>
    <row r="46" spans="1:19" s="9" customFormat="1" ht="35.25" customHeight="1">
      <c r="A46" s="4">
        <v>41</v>
      </c>
      <c r="B46" s="70" t="s">
        <v>32</v>
      </c>
      <c r="C46" s="35" t="s">
        <v>1</v>
      </c>
      <c r="D46" s="59">
        <f t="shared" si="2"/>
        <v>150000</v>
      </c>
      <c r="E46" s="59">
        <v>129450</v>
      </c>
      <c r="F46" s="59">
        <v>19050</v>
      </c>
      <c r="G46" s="51">
        <v>0</v>
      </c>
      <c r="H46" s="59">
        <v>1500</v>
      </c>
      <c r="I46" s="21"/>
      <c r="J46" s="32"/>
      <c r="K46" s="32"/>
      <c r="L46" s="32"/>
      <c r="M46" s="32"/>
      <c r="N46" s="41"/>
      <c r="O46" s="36"/>
      <c r="P46" s="66"/>
      <c r="Q46" s="39"/>
      <c r="R46" s="17"/>
      <c r="S46" s="39" t="s">
        <v>10</v>
      </c>
    </row>
    <row r="47" spans="1:19" s="9" customFormat="1" ht="35.25" customHeight="1">
      <c r="A47" s="8">
        <v>42</v>
      </c>
      <c r="B47" s="70" t="s">
        <v>33</v>
      </c>
      <c r="C47" s="35" t="s">
        <v>1</v>
      </c>
      <c r="D47" s="59">
        <f t="shared" si="2"/>
        <v>9145298</v>
      </c>
      <c r="E47" s="59">
        <v>7892392</v>
      </c>
      <c r="F47" s="59">
        <v>1161453</v>
      </c>
      <c r="G47" s="51">
        <v>0</v>
      </c>
      <c r="H47" s="59">
        <v>91453</v>
      </c>
      <c r="I47" s="21"/>
      <c r="J47" s="32"/>
      <c r="K47" s="32"/>
      <c r="L47" s="32"/>
      <c r="M47" s="32"/>
      <c r="N47" s="41"/>
      <c r="O47" s="36"/>
      <c r="P47" s="66"/>
      <c r="Q47" s="39"/>
      <c r="R47" s="17"/>
      <c r="S47" s="39" t="s">
        <v>10</v>
      </c>
    </row>
    <row r="48" spans="1:19" s="9" customFormat="1" ht="35.25" customHeight="1">
      <c r="A48" s="4">
        <v>43</v>
      </c>
      <c r="B48" s="70" t="s">
        <v>34</v>
      </c>
      <c r="C48" s="35" t="s">
        <v>1</v>
      </c>
      <c r="D48" s="59">
        <f t="shared" si="2"/>
        <v>2726924</v>
      </c>
      <c r="E48" s="59">
        <v>2353335</v>
      </c>
      <c r="F48" s="59">
        <v>346319</v>
      </c>
      <c r="G48" s="51">
        <v>0</v>
      </c>
      <c r="H48" s="59">
        <v>27270</v>
      </c>
      <c r="I48" s="21"/>
      <c r="J48" s="32"/>
      <c r="K48" s="32"/>
      <c r="L48" s="32"/>
      <c r="M48" s="32"/>
      <c r="N48" s="41"/>
      <c r="O48" s="36"/>
      <c r="P48" s="66"/>
      <c r="Q48" s="39"/>
      <c r="R48" s="17"/>
      <c r="S48" s="39" t="s">
        <v>10</v>
      </c>
    </row>
    <row r="49" spans="1:19" s="9" customFormat="1" ht="35.25" customHeight="1">
      <c r="A49" s="4">
        <v>44</v>
      </c>
      <c r="B49" s="70" t="s">
        <v>35</v>
      </c>
      <c r="C49" s="35" t="s">
        <v>1</v>
      </c>
      <c r="D49" s="59">
        <f t="shared" si="2"/>
        <v>1218001</v>
      </c>
      <c r="E49" s="59">
        <v>1051135</v>
      </c>
      <c r="F49" s="59">
        <v>154685</v>
      </c>
      <c r="G49" s="51">
        <v>0</v>
      </c>
      <c r="H49" s="59">
        <v>12181</v>
      </c>
      <c r="I49" s="21"/>
      <c r="J49" s="32"/>
      <c r="K49" s="32"/>
      <c r="L49" s="32"/>
      <c r="M49" s="32"/>
      <c r="N49" s="41"/>
      <c r="O49" s="36"/>
      <c r="P49" s="66"/>
      <c r="Q49" s="39"/>
      <c r="R49" s="17"/>
      <c r="S49" s="39" t="s">
        <v>10</v>
      </c>
    </row>
    <row r="50" spans="1:19" s="9" customFormat="1" ht="35.25" customHeight="1">
      <c r="A50" s="8">
        <v>45</v>
      </c>
      <c r="B50" s="70" t="s">
        <v>41</v>
      </c>
      <c r="C50" s="35" t="s">
        <v>1</v>
      </c>
      <c r="D50" s="59">
        <f t="shared" si="2"/>
        <v>303654</v>
      </c>
      <c r="E50" s="59">
        <v>262054</v>
      </c>
      <c r="F50" s="59">
        <v>38563</v>
      </c>
      <c r="G50" s="51">
        <v>0</v>
      </c>
      <c r="H50" s="59">
        <v>3037</v>
      </c>
      <c r="I50" s="21"/>
      <c r="J50" s="32"/>
      <c r="K50" s="32"/>
      <c r="L50" s="32"/>
      <c r="M50" s="32"/>
      <c r="N50" s="41"/>
      <c r="O50" s="36"/>
      <c r="P50" s="66"/>
      <c r="Q50" s="39"/>
      <c r="R50" s="17"/>
      <c r="S50" s="39" t="s">
        <v>10</v>
      </c>
    </row>
    <row r="51" spans="1:19" s="9" customFormat="1" ht="35.25" customHeight="1">
      <c r="A51" s="4">
        <v>46</v>
      </c>
      <c r="B51" s="71" t="s">
        <v>38</v>
      </c>
      <c r="C51" s="35" t="s">
        <v>1</v>
      </c>
      <c r="D51" s="59">
        <f t="shared" si="2"/>
        <v>81595</v>
      </c>
      <c r="E51" s="59">
        <v>70416</v>
      </c>
      <c r="F51" s="59">
        <v>10363</v>
      </c>
      <c r="G51" s="51">
        <v>0</v>
      </c>
      <c r="H51" s="59">
        <v>816</v>
      </c>
      <c r="I51" s="21"/>
      <c r="J51" s="32"/>
      <c r="K51" s="32"/>
      <c r="L51" s="32"/>
      <c r="M51" s="32"/>
      <c r="N51" s="41"/>
      <c r="O51" s="36"/>
      <c r="P51" s="66"/>
      <c r="Q51" s="39"/>
      <c r="R51" s="17"/>
      <c r="S51" s="39" t="s">
        <v>10</v>
      </c>
    </row>
    <row r="52" spans="1:19" s="9" customFormat="1" ht="35.25" customHeight="1">
      <c r="A52" s="4">
        <v>47</v>
      </c>
      <c r="B52" s="71" t="s">
        <v>39</v>
      </c>
      <c r="C52" s="35" t="s">
        <v>1</v>
      </c>
      <c r="D52" s="59">
        <f t="shared" si="2"/>
        <v>9820543</v>
      </c>
      <c r="E52" s="59">
        <v>8475129</v>
      </c>
      <c r="F52" s="59">
        <v>1247208</v>
      </c>
      <c r="G52" s="51">
        <v>0</v>
      </c>
      <c r="H52" s="59">
        <v>98206</v>
      </c>
      <c r="I52" s="21"/>
      <c r="J52" s="32"/>
      <c r="K52" s="32"/>
      <c r="L52" s="32"/>
      <c r="M52" s="32"/>
      <c r="N52" s="41"/>
      <c r="O52" s="36"/>
      <c r="P52" s="66"/>
      <c r="Q52" s="39"/>
      <c r="R52" s="17"/>
      <c r="S52" s="39" t="s">
        <v>10</v>
      </c>
    </row>
    <row r="53" spans="1:19" s="9" customFormat="1" ht="35.25" customHeight="1">
      <c r="A53" s="8">
        <v>48</v>
      </c>
      <c r="B53" s="70" t="s">
        <v>40</v>
      </c>
      <c r="C53" s="35" t="s">
        <v>1</v>
      </c>
      <c r="D53" s="59">
        <f t="shared" si="2"/>
        <v>2177552</v>
      </c>
      <c r="E53" s="59">
        <v>1879227</v>
      </c>
      <c r="F53" s="59">
        <v>276549</v>
      </c>
      <c r="G53" s="51">
        <v>0</v>
      </c>
      <c r="H53" s="59">
        <v>21776</v>
      </c>
      <c r="I53" s="21"/>
      <c r="J53" s="32"/>
      <c r="K53" s="32"/>
      <c r="L53" s="32"/>
      <c r="M53" s="32"/>
      <c r="N53" s="41"/>
      <c r="O53" s="36"/>
      <c r="P53" s="66"/>
      <c r="Q53" s="39"/>
      <c r="R53" s="17"/>
      <c r="S53" s="39" t="s">
        <v>10</v>
      </c>
    </row>
    <row r="54" spans="1:19" s="9" customFormat="1" ht="35.25" customHeight="1">
      <c r="A54" s="4">
        <v>49</v>
      </c>
      <c r="B54" s="69" t="s">
        <v>36</v>
      </c>
      <c r="C54" s="35" t="s">
        <v>1</v>
      </c>
      <c r="D54" s="59">
        <f t="shared" si="2"/>
        <v>180000</v>
      </c>
      <c r="E54" s="59">
        <v>155340</v>
      </c>
      <c r="F54" s="59">
        <v>22860</v>
      </c>
      <c r="G54" s="51">
        <v>0</v>
      </c>
      <c r="H54" s="59">
        <v>1800</v>
      </c>
      <c r="I54" s="21"/>
      <c r="J54" s="32"/>
      <c r="K54" s="32"/>
      <c r="L54" s="32"/>
      <c r="M54" s="32"/>
      <c r="N54" s="41"/>
      <c r="O54" s="36"/>
      <c r="P54" s="66"/>
      <c r="Q54" s="39"/>
      <c r="R54" s="17"/>
      <c r="S54" s="39" t="s">
        <v>10</v>
      </c>
    </row>
    <row r="55" spans="1:19" s="9" customFormat="1" ht="35.25" customHeight="1">
      <c r="A55" s="4">
        <v>50</v>
      </c>
      <c r="B55" s="72" t="s">
        <v>42</v>
      </c>
      <c r="C55" s="35" t="s">
        <v>1</v>
      </c>
      <c r="D55" s="59">
        <f t="shared" si="2"/>
        <v>1626224</v>
      </c>
      <c r="E55" s="59">
        <v>1403431</v>
      </c>
      <c r="F55" s="59">
        <v>206530</v>
      </c>
      <c r="G55" s="51">
        <v>0</v>
      </c>
      <c r="H55" s="59">
        <v>16263</v>
      </c>
      <c r="I55" s="21"/>
      <c r="J55" s="32"/>
      <c r="K55" s="32"/>
      <c r="L55" s="32"/>
      <c r="M55" s="32"/>
      <c r="N55" s="41"/>
      <c r="O55" s="36"/>
      <c r="P55" s="66"/>
      <c r="Q55" s="39"/>
      <c r="R55" s="17"/>
      <c r="S55" s="39" t="s">
        <v>10</v>
      </c>
    </row>
    <row r="56" spans="1:19" s="9" customFormat="1" ht="35.25" customHeight="1">
      <c r="A56" s="8">
        <v>51</v>
      </c>
      <c r="B56" s="71" t="s">
        <v>73</v>
      </c>
      <c r="C56" s="35" t="s">
        <v>1</v>
      </c>
      <c r="D56" s="59">
        <f t="shared" si="2"/>
        <v>6625475</v>
      </c>
      <c r="E56" s="59">
        <v>5717785</v>
      </c>
      <c r="F56" s="59">
        <v>841435</v>
      </c>
      <c r="G56" s="51">
        <v>0</v>
      </c>
      <c r="H56" s="59">
        <v>66255</v>
      </c>
      <c r="I56" s="21"/>
      <c r="J56" s="32"/>
      <c r="K56" s="32"/>
      <c r="L56" s="32"/>
      <c r="M56" s="32"/>
      <c r="N56" s="41"/>
      <c r="O56" s="36"/>
      <c r="P56" s="66"/>
      <c r="Q56" s="39"/>
      <c r="R56" s="17"/>
      <c r="S56" s="39" t="s">
        <v>10</v>
      </c>
    </row>
    <row r="57" spans="1:19" s="9" customFormat="1" ht="35.25" customHeight="1">
      <c r="A57" s="4">
        <v>52</v>
      </c>
      <c r="B57" s="73" t="s">
        <v>74</v>
      </c>
      <c r="C57" s="35" t="s">
        <v>1</v>
      </c>
      <c r="D57" s="59">
        <f t="shared" si="2"/>
        <v>724918</v>
      </c>
      <c r="E57" s="59">
        <v>625604</v>
      </c>
      <c r="F57" s="59">
        <v>92064</v>
      </c>
      <c r="G57" s="51">
        <v>0</v>
      </c>
      <c r="H57" s="59">
        <v>7250</v>
      </c>
      <c r="I57" s="21"/>
      <c r="J57" s="32"/>
      <c r="K57" s="32"/>
      <c r="L57" s="32"/>
      <c r="M57" s="32"/>
      <c r="N57" s="41"/>
      <c r="O57" s="36"/>
      <c r="P57" s="66"/>
      <c r="Q57" s="39"/>
      <c r="R57" s="17"/>
      <c r="S57" s="39" t="s">
        <v>10</v>
      </c>
    </row>
    <row r="58" spans="1:19" s="9" customFormat="1" ht="35.25" customHeight="1">
      <c r="A58" s="4">
        <v>53</v>
      </c>
      <c r="B58" s="73" t="s">
        <v>75</v>
      </c>
      <c r="C58" s="35" t="s">
        <v>1</v>
      </c>
      <c r="D58" s="59">
        <f t="shared" si="2"/>
        <v>225036</v>
      </c>
      <c r="E58" s="59">
        <v>194205</v>
      </c>
      <c r="F58" s="59">
        <v>28580</v>
      </c>
      <c r="G58" s="51">
        <v>0</v>
      </c>
      <c r="H58" s="59">
        <v>2251</v>
      </c>
      <c r="I58" s="21"/>
      <c r="J58" s="32"/>
      <c r="K58" s="32"/>
      <c r="L58" s="32"/>
      <c r="M58" s="32"/>
      <c r="N58" s="41"/>
      <c r="O58" s="36"/>
      <c r="P58" s="66"/>
      <c r="Q58" s="39"/>
      <c r="R58" s="17"/>
      <c r="S58" s="39" t="s">
        <v>10</v>
      </c>
    </row>
    <row r="59" spans="1:19" s="9" customFormat="1" ht="35.25" customHeight="1">
      <c r="A59" s="8">
        <v>54</v>
      </c>
      <c r="B59" s="74" t="s">
        <v>76</v>
      </c>
      <c r="C59" s="35" t="s">
        <v>1</v>
      </c>
      <c r="D59" s="59">
        <f t="shared" si="2"/>
        <v>203560</v>
      </c>
      <c r="E59" s="59">
        <v>175672</v>
      </c>
      <c r="F59" s="59">
        <v>25852</v>
      </c>
      <c r="G59" s="51">
        <v>0</v>
      </c>
      <c r="H59" s="59">
        <v>2036</v>
      </c>
      <c r="I59" s="21"/>
      <c r="J59" s="32"/>
      <c r="K59" s="32"/>
      <c r="L59" s="32"/>
      <c r="M59" s="32"/>
      <c r="N59" s="41"/>
      <c r="O59" s="36"/>
      <c r="P59" s="66"/>
      <c r="Q59" s="39"/>
      <c r="R59" s="17"/>
      <c r="S59" s="39" t="s">
        <v>10</v>
      </c>
    </row>
    <row r="60" spans="1:19" s="9" customFormat="1" ht="35.25" customHeight="1">
      <c r="A60" s="4">
        <v>55</v>
      </c>
      <c r="B60" s="70" t="s">
        <v>77</v>
      </c>
      <c r="C60" s="35" t="s">
        <v>1</v>
      </c>
      <c r="D60" s="59">
        <f t="shared" si="2"/>
        <v>6259102</v>
      </c>
      <c r="E60" s="59">
        <v>5401605</v>
      </c>
      <c r="F60" s="59">
        <v>794905</v>
      </c>
      <c r="G60" s="51">
        <v>0</v>
      </c>
      <c r="H60" s="59">
        <v>62592</v>
      </c>
      <c r="I60" s="21"/>
      <c r="J60" s="32"/>
      <c r="K60" s="32"/>
      <c r="L60" s="32"/>
      <c r="M60" s="32"/>
      <c r="N60" s="41"/>
      <c r="O60" s="36"/>
      <c r="P60" s="66"/>
      <c r="Q60" s="39"/>
      <c r="R60" s="17"/>
      <c r="S60" s="39" t="s">
        <v>10</v>
      </c>
    </row>
    <row r="61" spans="1:19" s="9" customFormat="1" ht="35.25" customHeight="1">
      <c r="A61" s="4">
        <v>56</v>
      </c>
      <c r="B61" s="70" t="s">
        <v>78</v>
      </c>
      <c r="C61" s="35" t="s">
        <v>1</v>
      </c>
      <c r="D61" s="59">
        <f t="shared" si="2"/>
        <v>2510849</v>
      </c>
      <c r="E61" s="59">
        <v>2166862</v>
      </c>
      <c r="F61" s="59">
        <v>318878</v>
      </c>
      <c r="G61" s="51">
        <v>0</v>
      </c>
      <c r="H61" s="59">
        <v>25109</v>
      </c>
      <c r="I61" s="21"/>
      <c r="J61" s="32"/>
      <c r="K61" s="32"/>
      <c r="L61" s="32"/>
      <c r="M61" s="32"/>
      <c r="N61" s="41"/>
      <c r="O61" s="36"/>
      <c r="P61" s="66"/>
      <c r="Q61" s="39"/>
      <c r="R61" s="17"/>
      <c r="S61" s="39" t="s">
        <v>10</v>
      </c>
    </row>
    <row r="62" spans="1:19" s="9" customFormat="1" ht="35.25" customHeight="1">
      <c r="A62" s="8">
        <v>57</v>
      </c>
      <c r="B62" s="71" t="s">
        <v>79</v>
      </c>
      <c r="C62" s="35" t="s">
        <v>1</v>
      </c>
      <c r="D62" s="59">
        <f t="shared" si="2"/>
        <v>5376277</v>
      </c>
      <c r="E62" s="59">
        <v>4639727</v>
      </c>
      <c r="F62" s="59">
        <v>682787</v>
      </c>
      <c r="G62" s="51">
        <v>0</v>
      </c>
      <c r="H62" s="59">
        <v>53763</v>
      </c>
      <c r="I62" s="21"/>
      <c r="J62" s="32"/>
      <c r="K62" s="32"/>
      <c r="L62" s="32"/>
      <c r="M62" s="32"/>
      <c r="N62" s="41"/>
      <c r="O62" s="36"/>
      <c r="P62" s="66"/>
      <c r="Q62" s="39"/>
      <c r="R62" s="17"/>
      <c r="S62" s="39" t="s">
        <v>10</v>
      </c>
    </row>
    <row r="63" spans="1:19" s="9" customFormat="1" ht="40.5">
      <c r="A63" s="4">
        <v>58</v>
      </c>
      <c r="B63" s="70" t="s">
        <v>80</v>
      </c>
      <c r="C63" s="35" t="s">
        <v>1</v>
      </c>
      <c r="D63" s="59">
        <f t="shared" si="2"/>
        <v>1335060</v>
      </c>
      <c r="E63" s="59">
        <v>1152156</v>
      </c>
      <c r="F63" s="59">
        <v>169553</v>
      </c>
      <c r="G63" s="51">
        <v>0</v>
      </c>
      <c r="H63" s="59">
        <v>13351</v>
      </c>
      <c r="I63" s="21"/>
      <c r="J63" s="32"/>
      <c r="K63" s="32"/>
      <c r="L63" s="32"/>
      <c r="M63" s="32"/>
      <c r="N63" s="41"/>
      <c r="O63" s="36"/>
      <c r="P63" s="66"/>
      <c r="Q63" s="39"/>
      <c r="R63" s="17"/>
      <c r="S63" s="39" t="s">
        <v>10</v>
      </c>
    </row>
    <row r="64" spans="1:19" s="9" customFormat="1" ht="35.25" customHeight="1">
      <c r="A64" s="4">
        <v>59</v>
      </c>
      <c r="B64" s="68" t="s">
        <v>81</v>
      </c>
      <c r="C64" s="35" t="s">
        <v>1</v>
      </c>
      <c r="D64" s="59">
        <f t="shared" si="2"/>
        <v>440000</v>
      </c>
      <c r="E64" s="59">
        <v>379720</v>
      </c>
      <c r="F64" s="59">
        <v>55880</v>
      </c>
      <c r="G64" s="51">
        <v>0</v>
      </c>
      <c r="H64" s="59">
        <v>4400</v>
      </c>
      <c r="I64" s="21"/>
      <c r="J64" s="32"/>
      <c r="K64" s="32"/>
      <c r="L64" s="32"/>
      <c r="M64" s="32"/>
      <c r="N64" s="41"/>
      <c r="O64" s="36"/>
      <c r="P64" s="66"/>
      <c r="Q64" s="39"/>
      <c r="R64" s="17"/>
      <c r="S64" s="39" t="s">
        <v>10</v>
      </c>
    </row>
    <row r="65" spans="1:19" s="9" customFormat="1" ht="35.25" customHeight="1">
      <c r="A65" s="8">
        <v>60</v>
      </c>
      <c r="B65" s="75" t="s">
        <v>43</v>
      </c>
      <c r="C65" s="35" t="s">
        <v>1</v>
      </c>
      <c r="D65" s="59">
        <f t="shared" si="2"/>
        <v>1525680</v>
      </c>
      <c r="E65" s="59">
        <v>1316662</v>
      </c>
      <c r="F65" s="59">
        <v>193761</v>
      </c>
      <c r="G65" s="51">
        <v>0</v>
      </c>
      <c r="H65" s="59">
        <v>15257</v>
      </c>
      <c r="I65" s="21"/>
      <c r="J65" s="32"/>
      <c r="K65" s="32"/>
      <c r="L65" s="32"/>
      <c r="M65" s="32"/>
      <c r="N65" s="41"/>
      <c r="O65" s="36"/>
      <c r="P65" s="66"/>
      <c r="Q65" s="39"/>
      <c r="R65" s="17"/>
      <c r="S65" s="39" t="s">
        <v>10</v>
      </c>
    </row>
    <row r="66" spans="1:19" s="9" customFormat="1" ht="35.25" customHeight="1">
      <c r="A66" s="4">
        <v>61</v>
      </c>
      <c r="B66" s="70" t="s">
        <v>37</v>
      </c>
      <c r="C66" s="35" t="s">
        <v>1</v>
      </c>
      <c r="D66" s="59">
        <f t="shared" si="2"/>
        <v>2741360</v>
      </c>
      <c r="E66" s="59">
        <v>2365793</v>
      </c>
      <c r="F66" s="59">
        <v>348153</v>
      </c>
      <c r="G66" s="51">
        <v>0</v>
      </c>
      <c r="H66" s="59">
        <v>27414</v>
      </c>
      <c r="I66" s="21"/>
      <c r="J66" s="32"/>
      <c r="K66" s="32"/>
      <c r="L66" s="32"/>
      <c r="M66" s="32"/>
      <c r="N66" s="41"/>
      <c r="O66" s="36"/>
      <c r="P66" s="66"/>
      <c r="Q66" s="39"/>
      <c r="R66" s="17"/>
      <c r="S66" s="39" t="s">
        <v>10</v>
      </c>
    </row>
    <row r="67" spans="1:19" s="9" customFormat="1" ht="40.5">
      <c r="A67" s="4">
        <v>62</v>
      </c>
      <c r="B67" s="70" t="s">
        <v>106</v>
      </c>
      <c r="C67" s="27" t="s">
        <v>2</v>
      </c>
      <c r="D67" s="56">
        <f t="shared" si="2"/>
        <v>3500000</v>
      </c>
      <c r="E67" s="56">
        <v>3020500</v>
      </c>
      <c r="F67" s="56">
        <v>444500</v>
      </c>
      <c r="G67" s="51">
        <v>0</v>
      </c>
      <c r="H67" s="56">
        <v>35000</v>
      </c>
      <c r="I67" s="43"/>
      <c r="J67" s="28"/>
      <c r="K67" s="28"/>
      <c r="L67" s="28"/>
      <c r="M67" s="28"/>
      <c r="N67" s="44"/>
      <c r="O67" s="45"/>
      <c r="P67" s="46"/>
      <c r="Q67" s="39"/>
      <c r="R67" s="47"/>
      <c r="S67" s="39" t="s">
        <v>11</v>
      </c>
    </row>
    <row r="68" spans="1:19" s="9" customFormat="1" ht="46.5">
      <c r="A68" s="8">
        <v>63</v>
      </c>
      <c r="B68" s="70" t="s">
        <v>107</v>
      </c>
      <c r="C68" s="27" t="s">
        <v>4</v>
      </c>
      <c r="D68" s="56">
        <f t="shared" si="2"/>
        <v>9000000</v>
      </c>
      <c r="E68" s="56">
        <v>7767000</v>
      </c>
      <c r="F68" s="56">
        <v>1143000</v>
      </c>
      <c r="G68" s="51">
        <v>0</v>
      </c>
      <c r="H68" s="56">
        <v>90000</v>
      </c>
      <c r="I68" s="43"/>
      <c r="J68" s="28"/>
      <c r="K68" s="28"/>
      <c r="L68" s="28"/>
      <c r="M68" s="28"/>
      <c r="N68" s="44"/>
      <c r="O68" s="45"/>
      <c r="P68" s="46"/>
      <c r="Q68" s="39"/>
      <c r="R68" s="47"/>
      <c r="S68" s="39" t="s">
        <v>12</v>
      </c>
    </row>
    <row r="69" spans="1:19" s="9" customFormat="1" ht="34.5" customHeight="1">
      <c r="A69" s="4">
        <v>64</v>
      </c>
      <c r="B69" s="70" t="s">
        <v>108</v>
      </c>
      <c r="C69" s="27" t="s">
        <v>4</v>
      </c>
      <c r="D69" s="59">
        <f t="shared" si="2"/>
        <v>5591588</v>
      </c>
      <c r="E69" s="59">
        <v>4825540</v>
      </c>
      <c r="F69" s="59">
        <v>710132</v>
      </c>
      <c r="G69" s="51">
        <v>0</v>
      </c>
      <c r="H69" s="59">
        <v>55916</v>
      </c>
      <c r="I69" s="21"/>
      <c r="J69" s="32"/>
      <c r="K69" s="32"/>
      <c r="L69" s="32"/>
      <c r="M69" s="32"/>
      <c r="N69" s="41"/>
      <c r="O69" s="36"/>
      <c r="P69" s="66"/>
      <c r="Q69" s="39"/>
      <c r="R69" s="17"/>
      <c r="S69" s="39" t="s">
        <v>44</v>
      </c>
    </row>
    <row r="70" spans="1:19" s="9" customFormat="1" ht="34.5" customHeight="1">
      <c r="A70" s="4">
        <v>65</v>
      </c>
      <c r="B70" s="70" t="s">
        <v>109</v>
      </c>
      <c r="C70" s="27" t="s">
        <v>4</v>
      </c>
      <c r="D70" s="59">
        <f t="shared" si="2"/>
        <v>10000000</v>
      </c>
      <c r="E70" s="59">
        <v>8630000</v>
      </c>
      <c r="F70" s="59">
        <v>1270000</v>
      </c>
      <c r="G70" s="51">
        <v>0</v>
      </c>
      <c r="H70" s="59">
        <v>100000</v>
      </c>
      <c r="I70" s="21"/>
      <c r="J70" s="32"/>
      <c r="K70" s="32"/>
      <c r="L70" s="32"/>
      <c r="M70" s="32"/>
      <c r="N70" s="41"/>
      <c r="O70" s="36"/>
      <c r="P70" s="66"/>
      <c r="Q70" s="39"/>
      <c r="R70" s="17"/>
      <c r="S70" s="39" t="s">
        <v>45</v>
      </c>
    </row>
    <row r="71" spans="1:19" s="9" customFormat="1" ht="34.5" customHeight="1">
      <c r="A71" s="8">
        <v>66</v>
      </c>
      <c r="B71" s="70" t="s">
        <v>110</v>
      </c>
      <c r="C71" s="27" t="s">
        <v>4</v>
      </c>
      <c r="D71" s="59">
        <f t="shared" si="2"/>
        <v>10000000</v>
      </c>
      <c r="E71" s="59">
        <v>8630000</v>
      </c>
      <c r="F71" s="59">
        <v>1270000</v>
      </c>
      <c r="G71" s="51">
        <v>0</v>
      </c>
      <c r="H71" s="59">
        <v>100000</v>
      </c>
      <c r="I71" s="21"/>
      <c r="J71" s="32"/>
      <c r="K71" s="32"/>
      <c r="L71" s="32"/>
      <c r="M71" s="32"/>
      <c r="N71" s="41"/>
      <c r="O71" s="36"/>
      <c r="P71" s="66"/>
      <c r="Q71" s="39"/>
      <c r="R71" s="17"/>
      <c r="S71" s="39" t="s">
        <v>45</v>
      </c>
    </row>
    <row r="72" spans="1:19" s="9" customFormat="1" ht="34.5" customHeight="1">
      <c r="A72" s="4">
        <v>67</v>
      </c>
      <c r="B72" s="70" t="s">
        <v>111</v>
      </c>
      <c r="C72" s="27" t="s">
        <v>4</v>
      </c>
      <c r="D72" s="59">
        <f t="shared" si="2"/>
        <v>10000000</v>
      </c>
      <c r="E72" s="59">
        <v>8630000</v>
      </c>
      <c r="F72" s="59">
        <v>1270000</v>
      </c>
      <c r="G72" s="51">
        <v>0</v>
      </c>
      <c r="H72" s="59">
        <v>100000</v>
      </c>
      <c r="I72" s="21"/>
      <c r="J72" s="32"/>
      <c r="K72" s="32"/>
      <c r="L72" s="32"/>
      <c r="M72" s="32"/>
      <c r="N72" s="41"/>
      <c r="O72" s="36"/>
      <c r="P72" s="66"/>
      <c r="Q72" s="39"/>
      <c r="R72" s="17"/>
      <c r="S72" s="39" t="s">
        <v>45</v>
      </c>
    </row>
    <row r="73" spans="1:19" s="9" customFormat="1" ht="46.5">
      <c r="A73" s="4">
        <v>68</v>
      </c>
      <c r="B73" s="70" t="s">
        <v>112</v>
      </c>
      <c r="C73" s="27" t="s">
        <v>4</v>
      </c>
      <c r="D73" s="59">
        <f t="shared" si="2"/>
        <v>9240576</v>
      </c>
      <c r="E73" s="59">
        <v>7974617</v>
      </c>
      <c r="F73" s="59">
        <v>1173553</v>
      </c>
      <c r="G73" s="51">
        <v>0</v>
      </c>
      <c r="H73" s="59">
        <v>92406</v>
      </c>
      <c r="I73" s="21"/>
      <c r="J73" s="32"/>
      <c r="K73" s="32"/>
      <c r="L73" s="32"/>
      <c r="M73" s="32"/>
      <c r="N73" s="41"/>
      <c r="O73" s="36"/>
      <c r="P73" s="66"/>
      <c r="Q73" s="39"/>
      <c r="R73" s="17"/>
      <c r="S73" s="39" t="s">
        <v>46</v>
      </c>
    </row>
    <row r="74" spans="1:19" s="9" customFormat="1" ht="46.5">
      <c r="A74" s="8">
        <v>69</v>
      </c>
      <c r="B74" s="70" t="s">
        <v>113</v>
      </c>
      <c r="C74" s="27" t="s">
        <v>4</v>
      </c>
      <c r="D74" s="59">
        <f t="shared" si="2"/>
        <v>9967971</v>
      </c>
      <c r="E74" s="59">
        <v>8602358</v>
      </c>
      <c r="F74" s="59">
        <v>1265933</v>
      </c>
      <c r="G74" s="51">
        <v>0</v>
      </c>
      <c r="H74" s="59">
        <v>99680</v>
      </c>
      <c r="I74" s="21"/>
      <c r="J74" s="32"/>
      <c r="K74" s="32"/>
      <c r="L74" s="32"/>
      <c r="M74" s="32"/>
      <c r="N74" s="41"/>
      <c r="O74" s="36"/>
      <c r="P74" s="66"/>
      <c r="Q74" s="39"/>
      <c r="R74" s="17"/>
      <c r="S74" s="39" t="s">
        <v>46</v>
      </c>
    </row>
    <row r="75" spans="1:19" s="9" customFormat="1" ht="34.5" customHeight="1">
      <c r="A75" s="4">
        <v>70</v>
      </c>
      <c r="B75" s="70" t="s">
        <v>82</v>
      </c>
      <c r="C75" s="27" t="s">
        <v>4</v>
      </c>
      <c r="D75" s="59">
        <f t="shared" si="2"/>
        <v>10000000</v>
      </c>
      <c r="E75" s="59">
        <v>8630000</v>
      </c>
      <c r="F75" s="59">
        <v>1270000</v>
      </c>
      <c r="G75" s="51">
        <v>0</v>
      </c>
      <c r="H75" s="59">
        <v>100000</v>
      </c>
      <c r="I75" s="21"/>
      <c r="J75" s="32"/>
      <c r="K75" s="32"/>
      <c r="L75" s="32"/>
      <c r="M75" s="32"/>
      <c r="N75" s="41"/>
      <c r="O75" s="36"/>
      <c r="P75" s="66"/>
      <c r="Q75" s="39"/>
      <c r="R75" s="17"/>
      <c r="S75" s="39" t="s">
        <v>47</v>
      </c>
    </row>
    <row r="76" spans="1:19" s="9" customFormat="1" ht="34.5" customHeight="1">
      <c r="A76" s="4">
        <v>71</v>
      </c>
      <c r="B76" s="70" t="s">
        <v>83</v>
      </c>
      <c r="C76" s="27" t="s">
        <v>4</v>
      </c>
      <c r="D76" s="59">
        <f t="shared" si="2"/>
        <v>10000000</v>
      </c>
      <c r="E76" s="59">
        <v>8630000</v>
      </c>
      <c r="F76" s="59">
        <v>1270000</v>
      </c>
      <c r="G76" s="51">
        <v>0</v>
      </c>
      <c r="H76" s="59">
        <v>100000</v>
      </c>
      <c r="I76" s="21"/>
      <c r="J76" s="32"/>
      <c r="K76" s="32"/>
      <c r="L76" s="32"/>
      <c r="M76" s="32"/>
      <c r="N76" s="41"/>
      <c r="O76" s="36"/>
      <c r="P76" s="66"/>
      <c r="Q76" s="39"/>
      <c r="R76" s="17"/>
      <c r="S76" s="39" t="s">
        <v>48</v>
      </c>
    </row>
    <row r="77" spans="1:19" s="9" customFormat="1" ht="34.5" customHeight="1">
      <c r="A77" s="8">
        <v>72</v>
      </c>
      <c r="B77" s="70" t="s">
        <v>84</v>
      </c>
      <c r="C77" s="27" t="s">
        <v>4</v>
      </c>
      <c r="D77" s="59">
        <f t="shared" ref="D77:D99" si="3">E77+F77+H77</f>
        <v>10000000</v>
      </c>
      <c r="E77" s="59">
        <v>8630000</v>
      </c>
      <c r="F77" s="59">
        <v>1270000</v>
      </c>
      <c r="G77" s="51">
        <v>0</v>
      </c>
      <c r="H77" s="59">
        <v>100000</v>
      </c>
      <c r="I77" s="21"/>
      <c r="J77" s="32"/>
      <c r="K77" s="32"/>
      <c r="L77" s="32"/>
      <c r="M77" s="32"/>
      <c r="N77" s="41"/>
      <c r="O77" s="36"/>
      <c r="P77" s="66"/>
      <c r="Q77" s="39"/>
      <c r="R77" s="17"/>
      <c r="S77" s="39" t="s">
        <v>48</v>
      </c>
    </row>
    <row r="78" spans="1:19" s="9" customFormat="1" ht="34.5" customHeight="1">
      <c r="A78" s="4">
        <v>73</v>
      </c>
      <c r="B78" s="70" t="s">
        <v>85</v>
      </c>
      <c r="C78" s="27" t="s">
        <v>4</v>
      </c>
      <c r="D78" s="59">
        <f t="shared" si="3"/>
        <v>10000000</v>
      </c>
      <c r="E78" s="59">
        <v>8630000</v>
      </c>
      <c r="F78" s="59">
        <v>1270000</v>
      </c>
      <c r="G78" s="51">
        <v>0</v>
      </c>
      <c r="H78" s="59">
        <v>100000</v>
      </c>
      <c r="I78" s="21"/>
      <c r="J78" s="32"/>
      <c r="K78" s="32"/>
      <c r="L78" s="32"/>
      <c r="M78" s="32"/>
      <c r="N78" s="41"/>
      <c r="O78" s="36"/>
      <c r="P78" s="66"/>
      <c r="Q78" s="39"/>
      <c r="R78" s="17"/>
      <c r="S78" s="39" t="s">
        <v>49</v>
      </c>
    </row>
    <row r="79" spans="1:19" s="9" customFormat="1" ht="46.5">
      <c r="A79" s="4">
        <v>74</v>
      </c>
      <c r="B79" s="70" t="s">
        <v>114</v>
      </c>
      <c r="C79" s="27" t="s">
        <v>4</v>
      </c>
      <c r="D79" s="59">
        <f t="shared" si="3"/>
        <v>10000000</v>
      </c>
      <c r="E79" s="59">
        <v>8630000</v>
      </c>
      <c r="F79" s="59">
        <v>1270000</v>
      </c>
      <c r="G79" s="51">
        <v>0</v>
      </c>
      <c r="H79" s="59">
        <v>100000</v>
      </c>
      <c r="I79" s="21"/>
      <c r="J79" s="32"/>
      <c r="K79" s="32"/>
      <c r="L79" s="32"/>
      <c r="M79" s="32"/>
      <c r="N79" s="41"/>
      <c r="O79" s="36"/>
      <c r="P79" s="66"/>
      <c r="Q79" s="39"/>
      <c r="R79" s="17"/>
      <c r="S79" s="39" t="s">
        <v>49</v>
      </c>
    </row>
    <row r="80" spans="1:19" s="9" customFormat="1" ht="46.5">
      <c r="A80" s="8">
        <v>75</v>
      </c>
      <c r="B80" s="70" t="s">
        <v>86</v>
      </c>
      <c r="C80" s="27" t="s">
        <v>4</v>
      </c>
      <c r="D80" s="59">
        <f t="shared" si="3"/>
        <v>10000000</v>
      </c>
      <c r="E80" s="59">
        <v>8630000</v>
      </c>
      <c r="F80" s="59">
        <v>1270000</v>
      </c>
      <c r="G80" s="51">
        <v>0</v>
      </c>
      <c r="H80" s="59">
        <v>100000</v>
      </c>
      <c r="I80" s="21"/>
      <c r="J80" s="32"/>
      <c r="K80" s="32"/>
      <c r="L80" s="32"/>
      <c r="M80" s="32"/>
      <c r="N80" s="41"/>
      <c r="O80" s="36"/>
      <c r="P80" s="66"/>
      <c r="Q80" s="39"/>
      <c r="R80" s="17"/>
      <c r="S80" s="39" t="s">
        <v>49</v>
      </c>
    </row>
    <row r="81" spans="1:19" s="9" customFormat="1" ht="34.5" customHeight="1">
      <c r="A81" s="4">
        <v>76</v>
      </c>
      <c r="B81" s="70" t="s">
        <v>115</v>
      </c>
      <c r="C81" s="27" t="s">
        <v>4</v>
      </c>
      <c r="D81" s="59">
        <f t="shared" si="3"/>
        <v>7600000</v>
      </c>
      <c r="E81" s="59">
        <v>6558800</v>
      </c>
      <c r="F81" s="59">
        <v>965200</v>
      </c>
      <c r="G81" s="51">
        <v>0</v>
      </c>
      <c r="H81" s="59">
        <v>76000</v>
      </c>
      <c r="I81" s="21"/>
      <c r="J81" s="32"/>
      <c r="K81" s="32"/>
      <c r="L81" s="32"/>
      <c r="M81" s="32"/>
      <c r="N81" s="41"/>
      <c r="O81" s="36"/>
      <c r="P81" s="66"/>
      <c r="Q81" s="39"/>
      <c r="R81" s="17"/>
      <c r="S81" s="39" t="s">
        <v>49</v>
      </c>
    </row>
    <row r="82" spans="1:19" s="9" customFormat="1" ht="45.75" customHeight="1">
      <c r="A82" s="4">
        <v>77</v>
      </c>
      <c r="B82" s="70" t="s">
        <v>116</v>
      </c>
      <c r="C82" s="27" t="s">
        <v>4</v>
      </c>
      <c r="D82" s="59">
        <f t="shared" si="3"/>
        <v>8052000</v>
      </c>
      <c r="E82" s="59">
        <v>6948876</v>
      </c>
      <c r="F82" s="59">
        <v>1022604</v>
      </c>
      <c r="G82" s="51">
        <v>0</v>
      </c>
      <c r="H82" s="59">
        <v>80520</v>
      </c>
      <c r="I82" s="21"/>
      <c r="J82" s="32"/>
      <c r="K82" s="32"/>
      <c r="L82" s="32"/>
      <c r="M82" s="32"/>
      <c r="N82" s="41"/>
      <c r="O82" s="36"/>
      <c r="P82" s="66"/>
      <c r="Q82" s="39"/>
      <c r="R82" s="17"/>
      <c r="S82" s="39" t="s">
        <v>49</v>
      </c>
    </row>
    <row r="83" spans="1:19" s="9" customFormat="1" ht="35.25" customHeight="1">
      <c r="A83" s="8">
        <v>78</v>
      </c>
      <c r="B83" s="70" t="s">
        <v>87</v>
      </c>
      <c r="C83" s="27" t="s">
        <v>4</v>
      </c>
      <c r="D83" s="59">
        <f t="shared" si="3"/>
        <v>10000000</v>
      </c>
      <c r="E83" s="59">
        <v>8630000</v>
      </c>
      <c r="F83" s="59">
        <v>1270000</v>
      </c>
      <c r="G83" s="51">
        <v>0</v>
      </c>
      <c r="H83" s="59">
        <v>100000</v>
      </c>
      <c r="I83" s="21"/>
      <c r="J83" s="32"/>
      <c r="K83" s="32"/>
      <c r="L83" s="32"/>
      <c r="M83" s="32"/>
      <c r="N83" s="41"/>
      <c r="O83" s="36"/>
      <c r="P83" s="66"/>
      <c r="Q83" s="39"/>
      <c r="R83" s="17"/>
      <c r="S83" s="39" t="s">
        <v>49</v>
      </c>
    </row>
    <row r="84" spans="1:19" s="9" customFormat="1" ht="35.25" customHeight="1">
      <c r="A84" s="4">
        <v>79</v>
      </c>
      <c r="B84" s="70" t="s">
        <v>88</v>
      </c>
      <c r="C84" s="27" t="s">
        <v>4</v>
      </c>
      <c r="D84" s="59">
        <f t="shared" si="3"/>
        <v>10000000</v>
      </c>
      <c r="E84" s="59">
        <v>8630000</v>
      </c>
      <c r="F84" s="59">
        <v>1270000</v>
      </c>
      <c r="G84" s="51">
        <v>0</v>
      </c>
      <c r="H84" s="59">
        <v>100000</v>
      </c>
      <c r="I84" s="21"/>
      <c r="J84" s="32"/>
      <c r="K84" s="32"/>
      <c r="L84" s="32"/>
      <c r="M84" s="32"/>
      <c r="N84" s="41"/>
      <c r="O84" s="36"/>
      <c r="P84" s="66"/>
      <c r="Q84" s="39"/>
      <c r="R84" s="17"/>
      <c r="S84" s="39" t="s">
        <v>49</v>
      </c>
    </row>
    <row r="85" spans="1:19" s="9" customFormat="1" ht="35.25" customHeight="1">
      <c r="A85" s="4">
        <v>80</v>
      </c>
      <c r="B85" s="70" t="s">
        <v>89</v>
      </c>
      <c r="C85" s="27" t="s">
        <v>4</v>
      </c>
      <c r="D85" s="59">
        <f t="shared" si="3"/>
        <v>9987572</v>
      </c>
      <c r="E85" s="59">
        <v>8619275</v>
      </c>
      <c r="F85" s="59">
        <v>1268421</v>
      </c>
      <c r="G85" s="51">
        <v>0</v>
      </c>
      <c r="H85" s="59">
        <v>99876</v>
      </c>
      <c r="I85" s="21"/>
      <c r="J85" s="32"/>
      <c r="K85" s="32"/>
      <c r="L85" s="32"/>
      <c r="M85" s="32"/>
      <c r="N85" s="41"/>
      <c r="O85" s="36"/>
      <c r="P85" s="66"/>
      <c r="Q85" s="39"/>
      <c r="R85" s="17"/>
      <c r="S85" s="39" t="s">
        <v>49</v>
      </c>
    </row>
    <row r="86" spans="1:19" s="9" customFormat="1" ht="45.75" customHeight="1">
      <c r="A86" s="8">
        <v>81</v>
      </c>
      <c r="B86" s="70" t="s">
        <v>117</v>
      </c>
      <c r="C86" s="27" t="s">
        <v>4</v>
      </c>
      <c r="D86" s="59">
        <f t="shared" si="3"/>
        <v>10000000</v>
      </c>
      <c r="E86" s="59">
        <v>8630000</v>
      </c>
      <c r="F86" s="59">
        <v>1270000</v>
      </c>
      <c r="G86" s="51">
        <v>0</v>
      </c>
      <c r="H86" s="59">
        <v>100000</v>
      </c>
      <c r="I86" s="21"/>
      <c r="J86" s="32"/>
      <c r="K86" s="32"/>
      <c r="L86" s="32"/>
      <c r="M86" s="32"/>
      <c r="N86" s="41"/>
      <c r="O86" s="36"/>
      <c r="P86" s="66"/>
      <c r="Q86" s="39"/>
      <c r="R86" s="17"/>
      <c r="S86" s="39" t="s">
        <v>50</v>
      </c>
    </row>
    <row r="87" spans="1:19" s="9" customFormat="1" ht="35.25" customHeight="1">
      <c r="A87" s="4">
        <v>82</v>
      </c>
      <c r="B87" s="70" t="s">
        <v>118</v>
      </c>
      <c r="C87" s="27" t="s">
        <v>4</v>
      </c>
      <c r="D87" s="59">
        <f t="shared" si="3"/>
        <v>10000000</v>
      </c>
      <c r="E87" s="59">
        <v>8630000</v>
      </c>
      <c r="F87" s="59">
        <v>1270000</v>
      </c>
      <c r="G87" s="51">
        <v>0</v>
      </c>
      <c r="H87" s="59">
        <v>100000</v>
      </c>
      <c r="I87" s="21"/>
      <c r="J87" s="32"/>
      <c r="K87" s="32"/>
      <c r="L87" s="32"/>
      <c r="M87" s="32"/>
      <c r="N87" s="41"/>
      <c r="O87" s="36"/>
      <c r="P87" s="66"/>
      <c r="Q87" s="39"/>
      <c r="R87" s="17"/>
      <c r="S87" s="39" t="s">
        <v>51</v>
      </c>
    </row>
    <row r="88" spans="1:19" s="9" customFormat="1" ht="45.75" customHeight="1">
      <c r="A88" s="4">
        <v>83</v>
      </c>
      <c r="B88" s="70" t="s">
        <v>90</v>
      </c>
      <c r="C88" s="27" t="s">
        <v>4</v>
      </c>
      <c r="D88" s="59">
        <f t="shared" si="3"/>
        <v>10000000</v>
      </c>
      <c r="E88" s="59">
        <v>8630000</v>
      </c>
      <c r="F88" s="59">
        <v>1270000</v>
      </c>
      <c r="G88" s="51">
        <v>0</v>
      </c>
      <c r="H88" s="59">
        <v>100000</v>
      </c>
      <c r="I88" s="21"/>
      <c r="J88" s="32"/>
      <c r="K88" s="32"/>
      <c r="L88" s="32"/>
      <c r="M88" s="32"/>
      <c r="N88" s="41"/>
      <c r="O88" s="36"/>
      <c r="P88" s="66"/>
      <c r="Q88" s="39"/>
      <c r="R88" s="17"/>
      <c r="S88" s="39" t="s">
        <v>51</v>
      </c>
    </row>
    <row r="89" spans="1:19" s="9" customFormat="1" ht="35.25" customHeight="1">
      <c r="A89" s="8">
        <v>84</v>
      </c>
      <c r="B89" s="70" t="s">
        <v>52</v>
      </c>
      <c r="C89" s="27" t="s">
        <v>4</v>
      </c>
      <c r="D89" s="59">
        <f t="shared" si="3"/>
        <v>10000000</v>
      </c>
      <c r="E89" s="59">
        <v>8630000</v>
      </c>
      <c r="F89" s="59">
        <v>1270000</v>
      </c>
      <c r="G89" s="51">
        <v>0</v>
      </c>
      <c r="H89" s="59">
        <v>100000</v>
      </c>
      <c r="I89" s="21"/>
      <c r="J89" s="32"/>
      <c r="K89" s="32"/>
      <c r="L89" s="32"/>
      <c r="M89" s="32"/>
      <c r="N89" s="41"/>
      <c r="O89" s="36"/>
      <c r="P89" s="66"/>
      <c r="Q89" s="39"/>
      <c r="R89" s="17"/>
      <c r="S89" s="39" t="s">
        <v>53</v>
      </c>
    </row>
    <row r="90" spans="1:19" s="9" customFormat="1" ht="35.25" customHeight="1">
      <c r="A90" s="4">
        <v>85</v>
      </c>
      <c r="B90" s="70" t="s">
        <v>54</v>
      </c>
      <c r="C90" s="27" t="s">
        <v>4</v>
      </c>
      <c r="D90" s="59">
        <f t="shared" si="3"/>
        <v>7300000</v>
      </c>
      <c r="E90" s="59">
        <v>6299900</v>
      </c>
      <c r="F90" s="59">
        <v>927100</v>
      </c>
      <c r="G90" s="51">
        <v>0</v>
      </c>
      <c r="H90" s="59">
        <v>73000</v>
      </c>
      <c r="I90" s="21"/>
      <c r="J90" s="32"/>
      <c r="K90" s="32"/>
      <c r="L90" s="32"/>
      <c r="M90" s="32"/>
      <c r="N90" s="41"/>
      <c r="O90" s="36"/>
      <c r="P90" s="66"/>
      <c r="Q90" s="39"/>
      <c r="R90" s="17"/>
      <c r="S90" s="39" t="s">
        <v>55</v>
      </c>
    </row>
    <row r="91" spans="1:19" s="9" customFormat="1" ht="35.25" customHeight="1">
      <c r="A91" s="4">
        <v>86</v>
      </c>
      <c r="B91" s="70" t="s">
        <v>119</v>
      </c>
      <c r="C91" s="27" t="s">
        <v>4</v>
      </c>
      <c r="D91" s="59">
        <f t="shared" si="3"/>
        <v>7728630</v>
      </c>
      <c r="E91" s="59">
        <v>6669807</v>
      </c>
      <c r="F91" s="59">
        <v>981536</v>
      </c>
      <c r="G91" s="51">
        <v>0</v>
      </c>
      <c r="H91" s="59">
        <v>77287</v>
      </c>
      <c r="I91" s="21"/>
      <c r="J91" s="32"/>
      <c r="K91" s="32"/>
      <c r="L91" s="32"/>
      <c r="M91" s="32"/>
      <c r="N91" s="41"/>
      <c r="O91" s="36"/>
      <c r="P91" s="66"/>
      <c r="Q91" s="39"/>
      <c r="R91" s="17"/>
      <c r="S91" s="39" t="s">
        <v>56</v>
      </c>
    </row>
    <row r="92" spans="1:19" s="9" customFormat="1" ht="45.75" customHeight="1">
      <c r="A92" s="8">
        <v>87</v>
      </c>
      <c r="B92" s="70" t="s">
        <v>120</v>
      </c>
      <c r="C92" s="27" t="s">
        <v>4</v>
      </c>
      <c r="D92" s="59">
        <f t="shared" si="3"/>
        <v>9000000</v>
      </c>
      <c r="E92" s="59">
        <v>7767000</v>
      </c>
      <c r="F92" s="59">
        <v>1143000</v>
      </c>
      <c r="G92" s="51">
        <v>0</v>
      </c>
      <c r="H92" s="59">
        <v>90000</v>
      </c>
      <c r="I92" s="21"/>
      <c r="J92" s="32"/>
      <c r="K92" s="32"/>
      <c r="L92" s="32"/>
      <c r="M92" s="32"/>
      <c r="N92" s="41"/>
      <c r="O92" s="36"/>
      <c r="P92" s="66"/>
      <c r="Q92" s="39"/>
      <c r="R92" s="17"/>
      <c r="S92" s="39" t="s">
        <v>57</v>
      </c>
    </row>
    <row r="93" spans="1:19" s="9" customFormat="1" ht="45.75" customHeight="1">
      <c r="A93" s="4">
        <v>88</v>
      </c>
      <c r="B93" s="70" t="s">
        <v>121</v>
      </c>
      <c r="C93" s="27" t="s">
        <v>4</v>
      </c>
      <c r="D93" s="59">
        <f t="shared" si="3"/>
        <v>10000000</v>
      </c>
      <c r="E93" s="59">
        <v>8630000</v>
      </c>
      <c r="F93" s="59">
        <v>1270000</v>
      </c>
      <c r="G93" s="51">
        <v>0</v>
      </c>
      <c r="H93" s="59">
        <v>100000</v>
      </c>
      <c r="I93" s="21"/>
      <c r="J93" s="32"/>
      <c r="K93" s="32"/>
      <c r="L93" s="32"/>
      <c r="M93" s="32"/>
      <c r="N93" s="41"/>
      <c r="O93" s="36"/>
      <c r="P93" s="66"/>
      <c r="Q93" s="39"/>
      <c r="R93" s="17"/>
      <c r="S93" s="39" t="s">
        <v>57</v>
      </c>
    </row>
    <row r="94" spans="1:19" s="9" customFormat="1" ht="45.75" customHeight="1">
      <c r="A94" s="4">
        <v>89</v>
      </c>
      <c r="B94" s="70" t="s">
        <v>122</v>
      </c>
      <c r="C94" s="27" t="s">
        <v>4</v>
      </c>
      <c r="D94" s="59">
        <f t="shared" si="3"/>
        <v>8975114</v>
      </c>
      <c r="E94" s="59">
        <v>7745523</v>
      </c>
      <c r="F94" s="59">
        <v>1139839</v>
      </c>
      <c r="G94" s="51">
        <v>0</v>
      </c>
      <c r="H94" s="59">
        <v>89752</v>
      </c>
      <c r="I94" s="21"/>
      <c r="J94" s="32"/>
      <c r="K94" s="32"/>
      <c r="L94" s="32"/>
      <c r="M94" s="32"/>
      <c r="N94" s="41"/>
      <c r="O94" s="36"/>
      <c r="P94" s="66"/>
      <c r="Q94" s="39"/>
      <c r="R94" s="17"/>
      <c r="S94" s="39" t="s">
        <v>57</v>
      </c>
    </row>
    <row r="95" spans="1:19" s="9" customFormat="1" ht="45.75" customHeight="1">
      <c r="A95" s="8">
        <v>90</v>
      </c>
      <c r="B95" s="70" t="s">
        <v>123</v>
      </c>
      <c r="C95" s="27" t="s">
        <v>4</v>
      </c>
      <c r="D95" s="59">
        <f t="shared" si="3"/>
        <v>9000000</v>
      </c>
      <c r="E95" s="59">
        <v>7767000</v>
      </c>
      <c r="F95" s="59">
        <v>1143000</v>
      </c>
      <c r="G95" s="51">
        <v>0</v>
      </c>
      <c r="H95" s="59">
        <v>90000</v>
      </c>
      <c r="I95" s="21"/>
      <c r="J95" s="32"/>
      <c r="K95" s="32"/>
      <c r="L95" s="32"/>
      <c r="M95" s="32"/>
      <c r="N95" s="41"/>
      <c r="O95" s="36"/>
      <c r="P95" s="66"/>
      <c r="Q95" s="39"/>
      <c r="R95" s="17"/>
      <c r="S95" s="39" t="s">
        <v>57</v>
      </c>
    </row>
    <row r="96" spans="1:19" s="9" customFormat="1" ht="35.25" customHeight="1">
      <c r="A96" s="4">
        <v>91</v>
      </c>
      <c r="B96" s="70" t="s">
        <v>124</v>
      </c>
      <c r="C96" s="24" t="s">
        <v>2</v>
      </c>
      <c r="D96" s="59">
        <f t="shared" si="3"/>
        <v>787000</v>
      </c>
      <c r="E96" s="59">
        <v>679181</v>
      </c>
      <c r="F96" s="59">
        <v>99949</v>
      </c>
      <c r="G96" s="51"/>
      <c r="H96" s="59">
        <v>7870</v>
      </c>
      <c r="I96" s="21"/>
      <c r="J96" s="32"/>
      <c r="K96" s="32"/>
      <c r="L96" s="32"/>
      <c r="M96" s="32"/>
      <c r="N96" s="41"/>
      <c r="O96" s="36"/>
      <c r="P96" s="66"/>
      <c r="Q96" s="39"/>
      <c r="R96" s="17"/>
      <c r="S96" s="39" t="s">
        <v>11</v>
      </c>
    </row>
    <row r="97" spans="2:19" ht="21">
      <c r="D97" s="62"/>
      <c r="E97" s="62"/>
      <c r="F97" s="62"/>
      <c r="G97" s="62"/>
      <c r="H97" s="62"/>
    </row>
    <row r="98" spans="2:19" ht="26.25">
      <c r="B98" s="50"/>
      <c r="D98" s="63">
        <f t="shared" si="3"/>
        <v>4464360</v>
      </c>
      <c r="E98" s="64">
        <f>SUM(E6:E20)</f>
        <v>3852745</v>
      </c>
      <c r="F98" s="64">
        <f>SUM(F6:F20)</f>
        <v>566969</v>
      </c>
      <c r="G98" s="64" t="e">
        <f>G6+G7+G8+G9+G11+G12+#REF!+G21+G22+G23+G24+G25+G26+G28+G29+G34+G35</f>
        <v>#REF!</v>
      </c>
      <c r="H98" s="64">
        <f>SUM(H6:H20)</f>
        <v>44646</v>
      </c>
      <c r="I98" s="5"/>
      <c r="J98" s="5"/>
      <c r="K98" s="5"/>
      <c r="L98" s="88" t="s">
        <v>18</v>
      </c>
      <c r="M98" s="88"/>
      <c r="N98" s="5" t="e">
        <f>#REF!/#REF!*100</f>
        <v>#REF!</v>
      </c>
      <c r="O98" s="6"/>
      <c r="P98" s="6"/>
      <c r="Q98" s="6"/>
      <c r="R98" s="6"/>
      <c r="S98" s="7"/>
    </row>
    <row r="99" spans="2:19" ht="26.25">
      <c r="B99" s="50"/>
      <c r="D99" s="63">
        <f t="shared" si="3"/>
        <v>372511710</v>
      </c>
      <c r="E99" s="64">
        <f>SUM(E21:E96)</f>
        <v>321477600</v>
      </c>
      <c r="F99" s="64">
        <f>SUM(F21:F96)</f>
        <v>47308976</v>
      </c>
      <c r="G99" s="64" t="e">
        <f>G13+G14+G15+G16+G17+G18+G19+#REF!+#REF!+G30+G31+G32+G33+G36+G37+G38+G39</f>
        <v>#REF!</v>
      </c>
      <c r="H99" s="64">
        <f>SUM(H21:H96)</f>
        <v>3725134</v>
      </c>
      <c r="I99" s="5"/>
      <c r="J99" s="5"/>
      <c r="K99" s="5"/>
      <c r="L99" s="5"/>
      <c r="M99" s="5"/>
      <c r="N99" s="5"/>
      <c r="O99" s="6"/>
      <c r="P99" s="6"/>
      <c r="Q99" s="6"/>
      <c r="R99" s="6"/>
      <c r="S99" s="7"/>
    </row>
    <row r="100" spans="2:19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2:19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8" spans="2:19" ht="18.75">
      <c r="F108" s="3"/>
    </row>
  </sheetData>
  <mergeCells count="9">
    <mergeCell ref="A3:B3"/>
    <mergeCell ref="Q6:Q10"/>
    <mergeCell ref="Q11:Q19"/>
    <mergeCell ref="P27:P28"/>
    <mergeCell ref="L98:M98"/>
    <mergeCell ref="O4:P4"/>
    <mergeCell ref="Q4:S4"/>
    <mergeCell ref="E4:H4"/>
    <mergeCell ref="I4:K4"/>
  </mergeCells>
  <pageMargins left="0.70866141732283472" right="0.32" top="0.27559055118110237" bottom="0.74803149606299213" header="0.31496062992125984" footer="0.31496062992125984"/>
  <pageSetup paperSize="9" scale="58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60" zoomScaleNormal="60" workbookViewId="0">
      <selection sqref="A1:XFD1048576"/>
    </sheetView>
  </sheetViews>
  <sheetFormatPr defaultRowHeight="15"/>
  <sheetData/>
  <pageMargins left="0.15748031496062992" right="0.15748031496062992" top="0.27559055118110237" bottom="0.27559055118110237" header="0.31496062992125984" footer="0.31496062992125984"/>
  <pageSetup paperSize="9" scale="4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для комиссии</vt:lpstr>
      <vt:lpstr>Лист1</vt:lpstr>
      <vt:lpstr>'для комиссии'!Заголовки_для_печати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2022-06-27T07:31:18Z</dcterms:modified>
</cp:coreProperties>
</file>